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28830" windowHeight="7800" tabRatio="272"/>
  </bookViews>
  <sheets>
    <sheet name="ROYRC20-15" sheetId="1" r:id="rId1"/>
  </sheets>
  <definedNames>
    <definedName name="_xlnm.Print_Area" localSheetId="0">'ROYRC20-15'!$B$1:$Y$77</definedName>
    <definedName name="_xlnm.Print_Titles" localSheetId="0">'ROYRC20-15'!$1:$2</definedName>
  </definedNames>
  <calcPr calcId="124519"/>
</workbook>
</file>

<file path=xl/calcChain.xml><?xml version="1.0" encoding="utf-8"?>
<calcChain xmlns="http://schemas.openxmlformats.org/spreadsheetml/2006/main">
  <c r="B77" i="1"/>
  <c r="C77"/>
  <c r="E77" s="1"/>
  <c r="D77"/>
  <c r="B4" l="1"/>
  <c r="C4" s="1"/>
  <c r="B5" s="1"/>
  <c r="C5" s="1"/>
  <c r="B6" s="1"/>
  <c r="C6" l="1"/>
  <c r="B7" s="1"/>
  <c r="D6"/>
  <c r="E5"/>
  <c r="D5"/>
  <c r="E4"/>
  <c r="D4"/>
  <c r="E3"/>
  <c r="D3"/>
  <c r="E6" l="1"/>
  <c r="C7"/>
  <c r="D7"/>
  <c r="E7" l="1"/>
  <c r="B8"/>
  <c r="C8" l="1"/>
  <c r="D8"/>
  <c r="E8" l="1"/>
  <c r="B9"/>
  <c r="D9" l="1"/>
  <c r="C9"/>
  <c r="E9" l="1"/>
  <c r="B10"/>
  <c r="D10" l="1"/>
  <c r="C10"/>
  <c r="E10" l="1"/>
  <c r="B11"/>
  <c r="C11" l="1"/>
  <c r="D11"/>
  <c r="B12" l="1"/>
  <c r="E11"/>
  <c r="C12" l="1"/>
  <c r="D12"/>
  <c r="B13" l="1"/>
  <c r="E12"/>
  <c r="C13" l="1"/>
  <c r="D13"/>
  <c r="B14" l="1"/>
  <c r="E13"/>
  <c r="C14" l="1"/>
  <c r="D14"/>
  <c r="B15" l="1"/>
  <c r="E14"/>
  <c r="C15" l="1"/>
  <c r="D15"/>
  <c r="B16" l="1"/>
  <c r="E15"/>
  <c r="C16" l="1"/>
  <c r="D16"/>
  <c r="B17" l="1"/>
  <c r="E16"/>
  <c r="C17" l="1"/>
  <c r="D17"/>
  <c r="B18" l="1"/>
  <c r="E17"/>
  <c r="C18" l="1"/>
  <c r="D18"/>
  <c r="B19" l="1"/>
  <c r="E18"/>
  <c r="C19" l="1"/>
  <c r="D19"/>
  <c r="B20" l="1"/>
  <c r="E19"/>
  <c r="C20" l="1"/>
  <c r="D20"/>
  <c r="B21" l="1"/>
  <c r="E20"/>
  <c r="C21" l="1"/>
  <c r="D21"/>
  <c r="B22" l="1"/>
  <c r="E21"/>
  <c r="C22" l="1"/>
  <c r="D22"/>
  <c r="B23" l="1"/>
  <c r="E22"/>
  <c r="C23" l="1"/>
  <c r="D23"/>
  <c r="B24" l="1"/>
  <c r="E23"/>
  <c r="C24" l="1"/>
  <c r="D24"/>
  <c r="B25" l="1"/>
  <c r="E24"/>
  <c r="C25" l="1"/>
  <c r="D25"/>
  <c r="B26" l="1"/>
  <c r="E25"/>
  <c r="C26" l="1"/>
  <c r="D26"/>
  <c r="B27" l="1"/>
  <c r="E26"/>
  <c r="C27" l="1"/>
  <c r="D27"/>
  <c r="B28" l="1"/>
  <c r="E27"/>
  <c r="C28" l="1"/>
  <c r="D28"/>
  <c r="B29" l="1"/>
  <c r="E28"/>
  <c r="C29" l="1"/>
  <c r="D29"/>
  <c r="B30" l="1"/>
  <c r="E29"/>
  <c r="C30" l="1"/>
  <c r="D30"/>
  <c r="B31" l="1"/>
  <c r="E30"/>
  <c r="C31" l="1"/>
  <c r="D31"/>
  <c r="B32" l="1"/>
  <c r="E31"/>
  <c r="C32" l="1"/>
  <c r="D32"/>
  <c r="B33" l="1"/>
  <c r="E32"/>
  <c r="D33" l="1"/>
  <c r="C33"/>
  <c r="B34" l="1"/>
  <c r="E33"/>
  <c r="C34" l="1"/>
  <c r="D34"/>
  <c r="B35" l="1"/>
  <c r="E34"/>
  <c r="C35" l="1"/>
  <c r="D35"/>
  <c r="B36" l="1"/>
  <c r="E35"/>
  <c r="C36" l="1"/>
  <c r="D36"/>
  <c r="B37" l="1"/>
  <c r="E36"/>
  <c r="C37" l="1"/>
  <c r="D37"/>
  <c r="B38" l="1"/>
  <c r="E37"/>
  <c r="C38" l="1"/>
  <c r="D38"/>
  <c r="B39" l="1"/>
  <c r="E38"/>
  <c r="C39" l="1"/>
  <c r="D39"/>
  <c r="B40" l="1"/>
  <c r="E39"/>
  <c r="C40" l="1"/>
  <c r="D40"/>
  <c r="B41" l="1"/>
  <c r="E40"/>
  <c r="C41" l="1"/>
  <c r="D41"/>
  <c r="B42" l="1"/>
  <c r="E41"/>
  <c r="C42" l="1"/>
  <c r="D42"/>
  <c r="B43" l="1"/>
  <c r="E42"/>
  <c r="C43" l="1"/>
  <c r="D43"/>
  <c r="B44" l="1"/>
  <c r="E43"/>
  <c r="C44" l="1"/>
  <c r="D44"/>
  <c r="B45" l="1"/>
  <c r="E44"/>
  <c r="C45" l="1"/>
  <c r="D45"/>
  <c r="B46" l="1"/>
  <c r="E45"/>
  <c r="C46" l="1"/>
  <c r="D46"/>
  <c r="B47" l="1"/>
  <c r="E46"/>
  <c r="C47" l="1"/>
  <c r="D47"/>
  <c r="B48" l="1"/>
  <c r="E47"/>
  <c r="C48" l="1"/>
  <c r="D48"/>
  <c r="B49" l="1"/>
  <c r="E48"/>
  <c r="C49" l="1"/>
  <c r="D49"/>
  <c r="B50" l="1"/>
  <c r="E49"/>
  <c r="C50" l="1"/>
  <c r="D50"/>
  <c r="B51" l="1"/>
  <c r="E50"/>
  <c r="C51" l="1"/>
  <c r="D51"/>
  <c r="B52" l="1"/>
  <c r="E51"/>
  <c r="C52" l="1"/>
  <c r="D52"/>
  <c r="B53" l="1"/>
  <c r="E52"/>
  <c r="C53" l="1"/>
  <c r="D53"/>
  <c r="B54" l="1"/>
  <c r="E53"/>
  <c r="C54" l="1"/>
  <c r="D54"/>
  <c r="B55" l="1"/>
  <c r="E54"/>
  <c r="C55" l="1"/>
  <c r="D55"/>
  <c r="B56" l="1"/>
  <c r="E55"/>
  <c r="C56" l="1"/>
  <c r="D56"/>
  <c r="B57" l="1"/>
  <c r="E56"/>
  <c r="C57" l="1"/>
  <c r="D57"/>
  <c r="B58" l="1"/>
  <c r="E57"/>
  <c r="C58" l="1"/>
  <c r="D58"/>
  <c r="B59" l="1"/>
  <c r="E58"/>
  <c r="C59" l="1"/>
  <c r="D59"/>
  <c r="B60" l="1"/>
  <c r="E59"/>
  <c r="C60" l="1"/>
  <c r="D60"/>
  <c r="B61" l="1"/>
  <c r="E60"/>
  <c r="C61" l="1"/>
  <c r="D61"/>
  <c r="B62" l="1"/>
  <c r="E61"/>
  <c r="C62" l="1"/>
  <c r="D62"/>
  <c r="B63" l="1"/>
  <c r="E62"/>
  <c r="C63" l="1"/>
  <c r="B64" s="1"/>
  <c r="D63"/>
  <c r="C64" l="1"/>
  <c r="D64"/>
  <c r="E63"/>
  <c r="E64" l="1"/>
  <c r="B65"/>
  <c r="C65" l="1"/>
  <c r="D65"/>
  <c r="E65" l="1"/>
  <c r="B66"/>
  <c r="C66" l="1"/>
  <c r="D66"/>
  <c r="B67" l="1"/>
  <c r="E66"/>
  <c r="D67" l="1"/>
  <c r="C67"/>
  <c r="E67" l="1"/>
  <c r="B68"/>
  <c r="D68" l="1"/>
  <c r="C68"/>
  <c r="B69" l="1"/>
  <c r="E68"/>
  <c r="D69" l="1"/>
  <c r="C69"/>
  <c r="E69" l="1"/>
  <c r="B70"/>
  <c r="C70" l="1"/>
  <c r="D70"/>
  <c r="E70" l="1"/>
  <c r="B71"/>
  <c r="C71" l="1"/>
  <c r="D71"/>
  <c r="E71" l="1"/>
  <c r="B72"/>
  <c r="C72" l="1"/>
  <c r="D72"/>
  <c r="E72" l="1"/>
  <c r="B73"/>
  <c r="D73" l="1"/>
  <c r="C73"/>
  <c r="E73" l="1"/>
  <c r="B74"/>
  <c r="C74" l="1"/>
  <c r="D74"/>
  <c r="E74" l="1"/>
  <c r="B75"/>
  <c r="C75" l="1"/>
  <c r="D75"/>
  <c r="E75" l="1"/>
  <c r="B76"/>
  <c r="C76" l="1"/>
  <c r="D76"/>
  <c r="E76" l="1"/>
</calcChain>
</file>

<file path=xl/sharedStrings.xml><?xml version="1.0" encoding="utf-8"?>
<sst xmlns="http://schemas.openxmlformats.org/spreadsheetml/2006/main" count="1130" uniqueCount="272">
  <si>
    <t>COLOR</t>
  </si>
  <si>
    <t>REDOX</t>
  </si>
  <si>
    <t>VEIN</t>
  </si>
  <si>
    <t>COMMENTS / DESCRIPTION</t>
  </si>
  <si>
    <t>HOLE_ID</t>
  </si>
  <si>
    <t>PROJECT:  RUDE CREEK</t>
  </si>
  <si>
    <t>strong</t>
  </si>
  <si>
    <t>pyrite</t>
  </si>
  <si>
    <t>PHOTO</t>
  </si>
  <si>
    <t>ROYRC19-09</t>
  </si>
  <si>
    <t>limonite</t>
  </si>
  <si>
    <t>Au (ppm)</t>
  </si>
  <si>
    <t>MAG SUSC</t>
  </si>
  <si>
    <t>Grano  diorite</t>
  </si>
  <si>
    <t>LITH</t>
  </si>
  <si>
    <t>SAMPLE #</t>
  </si>
  <si>
    <t>FROM   FT</t>
  </si>
  <si>
    <t>TO   FT</t>
  </si>
  <si>
    <t>FROM   M</t>
  </si>
  <si>
    <t>TO   M</t>
  </si>
  <si>
    <t>ALT FORM</t>
  </si>
  <si>
    <t>ALT INTENSITY</t>
  </si>
  <si>
    <t>SULF FORM</t>
  </si>
  <si>
    <t>SULFIDE</t>
  </si>
  <si>
    <t>SULF PCT</t>
  </si>
  <si>
    <t>VEIN PCT</t>
  </si>
  <si>
    <t>OXIDE MIN</t>
  </si>
  <si>
    <t>OXIDE PCT</t>
  </si>
  <si>
    <t>B0053852</t>
  </si>
  <si>
    <t>B0053853</t>
  </si>
  <si>
    <t>B0053854</t>
  </si>
  <si>
    <t>B0053855</t>
  </si>
  <si>
    <t>B0053856</t>
  </si>
  <si>
    <t>B0053857</t>
  </si>
  <si>
    <t>B0053858</t>
  </si>
  <si>
    <t>B0053859</t>
  </si>
  <si>
    <t>B0053860</t>
  </si>
  <si>
    <t>B0053861</t>
  </si>
  <si>
    <t>B0053862</t>
  </si>
  <si>
    <t>B0053863</t>
  </si>
  <si>
    <t>B0053864</t>
  </si>
  <si>
    <t>B0053865</t>
  </si>
  <si>
    <t>B0053866</t>
  </si>
  <si>
    <t>B0053867</t>
  </si>
  <si>
    <t>B0053868</t>
  </si>
  <si>
    <t>B0053869</t>
  </si>
  <si>
    <t>B0053870</t>
  </si>
  <si>
    <t>B0053871</t>
  </si>
  <si>
    <t>B0053872</t>
  </si>
  <si>
    <t>B0053873</t>
  </si>
  <si>
    <t>B0053874</t>
  </si>
  <si>
    <t>B0053875</t>
  </si>
  <si>
    <t>B0053876</t>
  </si>
  <si>
    <t>B0053877</t>
  </si>
  <si>
    <t>B0053878</t>
  </si>
  <si>
    <t>B0053879</t>
  </si>
  <si>
    <t>B0053880</t>
  </si>
  <si>
    <t>B0053881</t>
  </si>
  <si>
    <t>B0053882</t>
  </si>
  <si>
    <t>B0053883</t>
  </si>
  <si>
    <t>B0053884</t>
  </si>
  <si>
    <t>B0053885</t>
  </si>
  <si>
    <t>B0053886</t>
  </si>
  <si>
    <t>B0053887</t>
  </si>
  <si>
    <t>B0053888</t>
  </si>
  <si>
    <t>B0053889</t>
  </si>
  <si>
    <t>B0053890</t>
  </si>
  <si>
    <t>B0053891</t>
  </si>
  <si>
    <t>B0053892</t>
  </si>
  <si>
    <t>B0053893</t>
  </si>
  <si>
    <t>B0053894</t>
  </si>
  <si>
    <t>B0053895</t>
  </si>
  <si>
    <t>B0053896</t>
  </si>
  <si>
    <t>B0053897</t>
  </si>
  <si>
    <t>B0053898</t>
  </si>
  <si>
    <t>B0053899</t>
  </si>
  <si>
    <t>B0053900</t>
  </si>
  <si>
    <t>B0053901</t>
  </si>
  <si>
    <t>B0053902</t>
  </si>
  <si>
    <t>B0053903</t>
  </si>
  <si>
    <t>B0053904</t>
  </si>
  <si>
    <t>B0053905</t>
  </si>
  <si>
    <t>B0053906</t>
  </si>
  <si>
    <t>B0053907</t>
  </si>
  <si>
    <t>B0053908</t>
  </si>
  <si>
    <t>B0053909</t>
  </si>
  <si>
    <t>B0053910</t>
  </si>
  <si>
    <t>B0053911</t>
  </si>
  <si>
    <t>B0053912</t>
  </si>
  <si>
    <t>B0053913</t>
  </si>
  <si>
    <t>B0053914</t>
  </si>
  <si>
    <t>B0053915</t>
  </si>
  <si>
    <t>B0053916</t>
  </si>
  <si>
    <t>B0053917</t>
  </si>
  <si>
    <t>B0053918</t>
  </si>
  <si>
    <t>B0053919</t>
  </si>
  <si>
    <t>B0053920</t>
  </si>
  <si>
    <t>B0053921</t>
  </si>
  <si>
    <t>B0053922</t>
  </si>
  <si>
    <t>B0053923</t>
  </si>
  <si>
    <t>B0053924</t>
  </si>
  <si>
    <t>B0053925</t>
  </si>
  <si>
    <t>mod</t>
  </si>
  <si>
    <t>weak</t>
  </si>
  <si>
    <t>trace</t>
  </si>
  <si>
    <t>.</t>
  </si>
  <si>
    <t>limonite/goethite</t>
  </si>
  <si>
    <t>light orange</t>
  </si>
  <si>
    <t>orange</t>
  </si>
  <si>
    <t>orange/white</t>
  </si>
  <si>
    <t>grey/orange</t>
  </si>
  <si>
    <t xml:space="preserve">grey </t>
  </si>
  <si>
    <t>grey</t>
  </si>
  <si>
    <t>grey green (orange)</t>
  </si>
  <si>
    <t>green grey</t>
  </si>
  <si>
    <t>dark grey green</t>
  </si>
  <si>
    <t xml:space="preserve">dark grey  </t>
  </si>
  <si>
    <t>grey green</t>
  </si>
  <si>
    <t>grey dull brown</t>
  </si>
  <si>
    <t>light grey\</t>
  </si>
  <si>
    <t>dark grey</t>
  </si>
  <si>
    <t>grey orange</t>
  </si>
  <si>
    <t>pinkish grey</t>
  </si>
  <si>
    <t>grey (orange)</t>
  </si>
  <si>
    <t>grey/      orange</t>
  </si>
  <si>
    <t xml:space="preserve">light grey </t>
  </si>
  <si>
    <t>grey / dull grey</t>
  </si>
  <si>
    <t>dull grey/ orange</t>
  </si>
  <si>
    <t>diss</t>
  </si>
  <si>
    <t>cubic</t>
  </si>
  <si>
    <t>stringer</t>
  </si>
  <si>
    <t>stringers</t>
  </si>
  <si>
    <t>clots</t>
  </si>
  <si>
    <t>selective/ patchy</t>
  </si>
  <si>
    <t>moderate/ strong</t>
  </si>
  <si>
    <t>selective/ pervasive</t>
  </si>
  <si>
    <t>sericite/ clay</t>
  </si>
  <si>
    <t>pervasive/ patchy</t>
  </si>
  <si>
    <t>intense</t>
  </si>
  <si>
    <t xml:space="preserve">moderate </t>
  </si>
  <si>
    <t>moderate</t>
  </si>
  <si>
    <t xml:space="preserve"> epidote</t>
  </si>
  <si>
    <t xml:space="preserve"> patchy</t>
  </si>
  <si>
    <t>sericite/ chlorite</t>
  </si>
  <si>
    <t xml:space="preserve"> patchy / selective</t>
  </si>
  <si>
    <t>epidote</t>
  </si>
  <si>
    <t>patchy</t>
  </si>
  <si>
    <t>chlorite/ sericite/ epidote</t>
  </si>
  <si>
    <t>selective/ patchy/ patchy</t>
  </si>
  <si>
    <t>orange/ brown</t>
  </si>
  <si>
    <t>orange /green</t>
  </si>
  <si>
    <t>green/  grey</t>
  </si>
  <si>
    <t>grey/   orange</t>
  </si>
  <si>
    <t>grey/   green</t>
  </si>
  <si>
    <t>Moderately magnetic; 50% oxidized fragments, 50% dark grey chlorite and sericite altered granodiorite.</t>
  </si>
  <si>
    <t>15-40' rusty interval of probable fault with rounded white clay fragments in a fine grained bleached chips of granodiorite - all mafics are altered by 35-40' run.</t>
  </si>
  <si>
    <t>Abrupt change to dark grey granodiorite with 10% rusty fine chips, chlorite and sericite alteration.</t>
  </si>
  <si>
    <t>moderately strong magnetic zone of sericite chlorite altered granodiorite with local rusty (?after pyrite?) fractures.</t>
  </si>
  <si>
    <t>Moderately-strong magnetic zone of sericite chlorite altered granodiorite with local rusty (?after pyrite?) fractures.</t>
  </si>
  <si>
    <t xml:space="preserve">distinct change to dull brown coloured finer grained intrusive </t>
  </si>
  <si>
    <t>As above only with strong epidote.</t>
  </si>
  <si>
    <t>Altered granodiorite with 2% cubic pyrite throughout.</t>
  </si>
  <si>
    <t>as above with distinctly more cubic pyrite.</t>
  </si>
  <si>
    <t>as above with distinctly more cubic pyrite as thin stringers up to 2%.</t>
  </si>
  <si>
    <t>epidote altered granodiorite with 1% pyrite clots.</t>
  </si>
  <si>
    <t>sericite/ chlorite/  clay</t>
  </si>
  <si>
    <t>sericite</t>
  </si>
  <si>
    <t>grey/ dull grey</t>
  </si>
  <si>
    <t>dull grey</t>
  </si>
  <si>
    <t>Dull grey fine grained unit - very spotty sericite - trace, are rare rusty chips.</t>
  </si>
  <si>
    <t>epidote/ sericite</t>
  </si>
  <si>
    <t>zone with increasing concentration of orange clay ?fault zone in variably sericite, chlorite and epidote altered granodiorite with 1% cubic pyrite.</t>
  </si>
  <si>
    <t>zone with strong concentration of orange clay ?fault zone in variably sericite, chlorite and epidote altered granodiorite with 0.5% cubic pyrite.</t>
  </si>
  <si>
    <t>zone with strong concentration of orange clay ?fault zone in variably sericite, chlorite and epidote altered granodiorite with 2% cubic pyrite.</t>
  </si>
  <si>
    <t>Granodiorite with local kspar? Pinkish crystals.</t>
  </si>
  <si>
    <t>Strongly altered intrusive with abundant epidote and 1% pyrite as stringers and cubes.</t>
  </si>
  <si>
    <t>Strongly altered intrusive with abundant epidote and 2% pyrite as cubes.</t>
  </si>
  <si>
    <t>Strongly altered intrusive with abundant epidote and 1% pyrite as cubes.</t>
  </si>
  <si>
    <t>dark grey granodiorite with very weak clay coating fractures.</t>
  </si>
  <si>
    <t>distinct change to dull brown coloured finer grained intrusive as seen in holes 12-15</t>
  </si>
  <si>
    <t>large chips of sericite and strongly epidote altered granodiorite.</t>
  </si>
  <si>
    <t>EOH.  Clay and gumbo in last chip slot of altered granodiorite and local epidote.</t>
  </si>
  <si>
    <t>grey dyke</t>
  </si>
  <si>
    <t>Grano  diorite/   Dyke</t>
  </si>
  <si>
    <t>dyke</t>
  </si>
  <si>
    <t>Strong pyrite in altered granodiorite interval with a mix of dull grey dyke fragments</t>
  </si>
  <si>
    <t>chlorite/ sericite</t>
  </si>
  <si>
    <t>Moderately magnetic; 10% oxidized fragments, dark grey chlorite and sericite altered granodiorite, trace pyrite cube.</t>
  </si>
  <si>
    <t>chlorite/ sericite (epidote)</t>
  </si>
  <si>
    <t>Fine grained chips of sericite altered granodiorite with local pinkish fragments and small blebs of epidote.</t>
  </si>
  <si>
    <t>Fine grained chips of sericite altered granodiorite with local small oxidized fragments and small blebs of epidote.</t>
  </si>
  <si>
    <t>Moderately strong magnetic fine grained chips of sericite altered granodiorite with local small oxidized fragments and small blebs of epidote.</t>
  </si>
  <si>
    <t>strongly altered granodiorite with thick rusty coatings on local chip fractures (?after pyrite?).</t>
  </si>
  <si>
    <t>strongly altered granodiorite with trace epidote.</t>
  </si>
  <si>
    <t>sericite, chlorite and lesser epidote altered granodiorite.</t>
  </si>
  <si>
    <t>Weakly sericite chlorite altered granodiorite with 1% pyrite as clots. Locally salmon pink ?kspar altered chips in tray.</t>
  </si>
  <si>
    <t>Weakly sericite chlorite altered granodiorite with 1% pyrite as clots.</t>
  </si>
  <si>
    <t>Mixed interval of sericite altered granodiorite with dull grey fg intrusive ?dyke; 1% pyrite; moderately magnetic</t>
  </si>
  <si>
    <t>Mixed interval of sericite altered granodiorite with dull grey fg intrusive ?dyke</t>
  </si>
  <si>
    <t>back to regular looking granodiorite as in top of hole with sericite and moderate epidote blebs.</t>
  </si>
  <si>
    <t>zone with increasing concentration of orange clay ?fault zone in variably sericite, chlorite and epidote altered granodiorite.</t>
  </si>
  <si>
    <t>overall pinkish ?kspar rich interval with manganese dots and epidote</t>
  </si>
  <si>
    <t>orangey grey</t>
  </si>
  <si>
    <t>chlorite/ sericite (clay)</t>
  </si>
  <si>
    <t>Strong pyrite in oxidized altered granodiorite interval</t>
  </si>
  <si>
    <t>Back to regular looking granodiorite as in top of hole with sericite and moderate epidote blebs, half a percent of pyrite.</t>
  </si>
  <si>
    <t>Sericite, chlorite and lesser epidote altered granodiorite with white dots of clay?.</t>
  </si>
  <si>
    <t>1% cubic pyrite.  Sericite, chlorite and lesser epidote altered granodiorite with white dots of clay?.</t>
  </si>
  <si>
    <t>Trace cubic pyrite in weakly altered granodiorite with pale pink hue.</t>
  </si>
  <si>
    <t>elevated mag susc reading zone of sericite chlorite altered granodiorite with local rusty (?after pyrite?) fractures.</t>
  </si>
  <si>
    <t>Zone of elevated mag susc reading chips of dark black mafics with chlorite sericite and patchy epidote alteration.</t>
  </si>
  <si>
    <t>elevated mag susc reading intrusive with white clay dots…possible fault? 10% dyke fragments here</t>
  </si>
  <si>
    <r>
      <t xml:space="preserve">RUDE CREEK PROJECT                </t>
    </r>
    <r>
      <rPr>
        <b/>
        <u/>
        <sz val="9"/>
        <rFont val="Arial"/>
        <family val="2"/>
      </rPr>
      <t>ROYRC20-15</t>
    </r>
    <r>
      <rPr>
        <b/>
        <sz val="9"/>
        <rFont val="Arial"/>
        <family val="2"/>
      </rPr>
      <t xml:space="preserve">                             COORDINATES:   625620E/6953190N       1533m elev                      AZIMUTH:  245   DIP:   -60       LENGTH:   370' (112.78m)                  LOGGED BY:  J. VAN RANDEN               SEPT-OCT 2020</t>
    </r>
  </si>
  <si>
    <r>
      <t>Altered granodiorite with 3% cubic pyrite throughout.</t>
    </r>
    <r>
      <rPr>
        <sz val="9"/>
        <color theme="6"/>
        <rFont val="Arial"/>
        <family val="2"/>
      </rPr>
      <t xml:space="preserve"> </t>
    </r>
    <r>
      <rPr>
        <sz val="9"/>
        <color rgb="FF0000FF"/>
        <rFont val="Arial"/>
        <family val="2"/>
      </rPr>
      <t xml:space="preserve"> QAQC B695326 is a coarse reject duplicate of B0053875 inserted Oct 20, 2020 by JP.</t>
    </r>
  </si>
  <si>
    <t>no recovery so no sample</t>
  </si>
  <si>
    <t>brown strongly oxidized top of hole. Difficult to see level of alteration but chlorite replaces mafics and sericite is evident in this granodiorite host. Moderately magnetic</t>
  </si>
  <si>
    <t>intrusive with pinkish hue and trace epidote</t>
  </si>
  <si>
    <t>Grano  diorite, dyke</t>
  </si>
  <si>
    <t>Grano  diorite/   dyke</t>
  </si>
  <si>
    <t>Mo (ppm)</t>
  </si>
  <si>
    <t>Cu (ppm)</t>
  </si>
  <si>
    <t>Pb (ppm)</t>
  </si>
  <si>
    <t>Zn (ppm)</t>
  </si>
  <si>
    <t>Ag (ppm)</t>
  </si>
  <si>
    <t>Ni (ppm)</t>
  </si>
  <si>
    <t>Co (ppm)</t>
  </si>
  <si>
    <t>Mn (ppm)</t>
  </si>
  <si>
    <t>Fe (%)</t>
  </si>
  <si>
    <t>As (ppm)</t>
  </si>
  <si>
    <t>U (ppm)</t>
  </si>
  <si>
    <t>Au (ppb)</t>
  </si>
  <si>
    <t>Th (ppm)</t>
  </si>
  <si>
    <t>Sr (ppm)</t>
  </si>
  <si>
    <t>Cd (ppm)</t>
  </si>
  <si>
    <t>Sb (ppm)</t>
  </si>
  <si>
    <t>Bi (ppm)</t>
  </si>
  <si>
    <t>V (ppm)</t>
  </si>
  <si>
    <t>Ca (%)</t>
  </si>
  <si>
    <t>P (%)</t>
  </si>
  <si>
    <t>La (ppm)</t>
  </si>
  <si>
    <t>Cr (ppm)</t>
  </si>
  <si>
    <t>Mg (%)</t>
  </si>
  <si>
    <t>Ba (ppm)</t>
  </si>
  <si>
    <t>Ti (%)</t>
  </si>
  <si>
    <t>B (ppm)</t>
  </si>
  <si>
    <t>Al (%)</t>
  </si>
  <si>
    <t>Na (%)</t>
  </si>
  <si>
    <t>K (%)</t>
  </si>
  <si>
    <t>W (ppm)</t>
  </si>
  <si>
    <t>Hg (ppm)</t>
  </si>
  <si>
    <t>Sc (ppm)</t>
  </si>
  <si>
    <t>Tl (ppm)</t>
  </si>
  <si>
    <t>S (%)</t>
  </si>
  <si>
    <t>Ga (ppm)</t>
  </si>
  <si>
    <t>Se (ppm)</t>
  </si>
  <si>
    <t>Te (ppm)</t>
  </si>
  <si>
    <t>wgt kg</t>
  </si>
  <si>
    <t>Zone of elevated mag susc reading chips of dark black mafics with chlorite, sericite and patchy epidote alteration.</t>
  </si>
  <si>
    <t>Granodiorite with chlorite, sericite and epidote and local cubic pyrite.</t>
  </si>
  <si>
    <t>Granodiorite with chlorite, sericite and epidote and stringers of cubic pyrite.</t>
  </si>
  <si>
    <t>1% pyrite in chl-ser-epi altered granodiorite.</t>
  </si>
  <si>
    <t>&lt;0.005</t>
  </si>
  <si>
    <t>&lt;20</t>
  </si>
  <si>
    <t>&lt;0.01</t>
  </si>
  <si>
    <t>&lt;0.5</t>
  </si>
  <si>
    <t>&lt;0.2</t>
  </si>
  <si>
    <t>&lt;0.1</t>
  </si>
  <si>
    <t>&lt;0.05</t>
  </si>
  <si>
    <t>Zone of elevated mag susc reading chips of granodiorite with rare oxidized chips and local pinkish chips</t>
  </si>
  <si>
    <t>Zone of intensely  magnetic chips of granodiorite with rare oxidized chips and local pinkish chips and trace cubic pyrite.</t>
  </si>
  <si>
    <t>Zone of strongly  magnetic chips of granodiorite with rare oxidized chips and local pinkish chips and trace cubic pyrite.</t>
  </si>
  <si>
    <t>Granodiorite with strong sericite and epidote.  Local pale pink chips</t>
  </si>
</sst>
</file>

<file path=xl/styles.xml><?xml version="1.0" encoding="utf-8"?>
<styleSheet xmlns="http://schemas.openxmlformats.org/spreadsheetml/2006/main">
  <fonts count="31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rgb="FFFF0000"/>
      <name val="Arial"/>
      <family val="2"/>
    </font>
    <font>
      <b/>
      <sz val="8"/>
      <name val="Calibri"/>
      <family val="2"/>
    </font>
    <font>
      <b/>
      <sz val="10"/>
      <name val="Calibri"/>
      <family val="2"/>
    </font>
    <font>
      <b/>
      <sz val="16"/>
      <name val="Arial"/>
      <family val="2"/>
    </font>
    <font>
      <b/>
      <sz val="11"/>
      <name val="Calibri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color theme="6"/>
      <name val="Arial"/>
      <family val="2"/>
    </font>
    <font>
      <b/>
      <u/>
      <sz val="9"/>
      <name val="Arial"/>
      <family val="2"/>
    </font>
    <font>
      <sz val="9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</fills>
  <borders count="72">
    <border>
      <left/>
      <right/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thin">
        <color indexed="8"/>
      </bottom>
      <diagonal/>
    </border>
    <border>
      <left/>
      <right style="hair">
        <color indexed="8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3" fillId="0" borderId="0"/>
    <xf numFmtId="0" fontId="15" fillId="0" borderId="0" applyNumberFormat="0" applyFill="0" applyBorder="0" applyAlignment="0" applyProtection="0"/>
    <xf numFmtId="0" fontId="16" fillId="0" borderId="56" applyNumberFormat="0" applyFill="0" applyAlignment="0" applyProtection="0"/>
    <xf numFmtId="0" fontId="17" fillId="0" borderId="57" applyNumberFormat="0" applyFill="0" applyAlignment="0" applyProtection="0"/>
    <xf numFmtId="0" fontId="18" fillId="0" borderId="58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59" applyNumberFormat="0" applyAlignment="0" applyProtection="0"/>
    <xf numFmtId="0" fontId="23" fillId="8" borderId="60" applyNumberFormat="0" applyAlignment="0" applyProtection="0"/>
    <xf numFmtId="0" fontId="24" fillId="8" borderId="59" applyNumberFormat="0" applyAlignment="0" applyProtection="0"/>
    <xf numFmtId="0" fontId="25" fillId="0" borderId="61" applyNumberFormat="0" applyFill="0" applyAlignment="0" applyProtection="0"/>
    <xf numFmtId="0" fontId="26" fillId="9" borderId="6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4" applyNumberFormat="0" applyFill="0" applyAlignment="0" applyProtection="0"/>
    <xf numFmtId="0" fontId="3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0" fillId="34" borderId="0" applyNumberFormat="0" applyBorder="0" applyAlignment="0" applyProtection="0"/>
    <xf numFmtId="0" fontId="1" fillId="0" borderId="0"/>
    <xf numFmtId="0" fontId="1" fillId="10" borderId="63" applyNumberFormat="0" applyFont="0" applyAlignment="0" applyProtection="0"/>
    <xf numFmtId="0" fontId="1" fillId="0" borderId="0"/>
    <xf numFmtId="0" fontId="1" fillId="0" borderId="0"/>
    <xf numFmtId="0" fontId="1" fillId="10" borderId="63" applyNumberFormat="0" applyFont="0" applyAlignment="0" applyProtection="0"/>
    <xf numFmtId="0" fontId="1" fillId="10" borderId="63" applyNumberFormat="0" applyFont="0" applyAlignment="0" applyProtection="0"/>
    <xf numFmtId="0" fontId="1" fillId="10" borderId="63" applyNumberFormat="0" applyFont="0" applyAlignment="0" applyProtection="0"/>
  </cellStyleXfs>
  <cellXfs count="124">
    <xf numFmtId="0" fontId="0" fillId="0" borderId="0" xfId="0"/>
    <xf numFmtId="0" fontId="3" fillId="0" borderId="0" xfId="1" applyFill="1" applyBorder="1" applyAlignment="1">
      <alignment horizontal="left"/>
    </xf>
    <xf numFmtId="0" fontId="2" fillId="0" borderId="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2" fillId="0" borderId="3" xfId="1" applyFont="1" applyFill="1" applyBorder="1" applyAlignment="1">
      <alignment horizontal="left" vertical="center" wrapText="1"/>
    </xf>
    <xf numFmtId="0" fontId="3" fillId="0" borderId="0" xfId="1" applyFill="1" applyBorder="1" applyAlignment="1">
      <alignment horizontal="left" vertical="center"/>
    </xf>
    <xf numFmtId="0" fontId="2" fillId="0" borderId="5" xfId="1" applyFont="1" applyFill="1" applyBorder="1" applyAlignment="1">
      <alignment horizontal="left" vertical="center" wrapText="1"/>
    </xf>
    <xf numFmtId="0" fontId="2" fillId="0" borderId="5" xfId="1" applyFont="1" applyFill="1" applyBorder="1" applyAlignment="1">
      <alignment horizontal="left" vertical="center"/>
    </xf>
    <xf numFmtId="0" fontId="2" fillId="0" borderId="6" xfId="1" applyFont="1" applyFill="1" applyBorder="1" applyAlignment="1">
      <alignment horizontal="left" vertical="center" wrapText="1"/>
    </xf>
    <xf numFmtId="0" fontId="9" fillId="0" borderId="7" xfId="1" applyFont="1" applyFill="1" applyBorder="1" applyAlignment="1">
      <alignment horizontal="left"/>
    </xf>
    <xf numFmtId="0" fontId="11" fillId="0" borderId="8" xfId="1" applyFont="1" applyFill="1" applyBorder="1" applyAlignment="1">
      <alignment horizontal="left"/>
    </xf>
    <xf numFmtId="0" fontId="2" fillId="0" borderId="9" xfId="1" applyFont="1" applyFill="1" applyBorder="1" applyAlignment="1">
      <alignment horizontal="right" vertical="center"/>
    </xf>
    <xf numFmtId="0" fontId="2" fillId="0" borderId="10" xfId="1" applyFont="1" applyFill="1" applyBorder="1" applyAlignment="1">
      <alignment horizontal="left" vertical="center"/>
    </xf>
    <xf numFmtId="0" fontId="2" fillId="0" borderId="11" xfId="1" applyFont="1" applyFill="1" applyBorder="1" applyAlignment="1">
      <alignment horizontal="left" vertical="center"/>
    </xf>
    <xf numFmtId="0" fontId="3" fillId="0" borderId="12" xfId="1" applyFill="1" applyBorder="1" applyAlignment="1">
      <alignment horizontal="left"/>
    </xf>
    <xf numFmtId="0" fontId="2" fillId="0" borderId="15" xfId="1" applyFont="1" applyFill="1" applyBorder="1" applyAlignment="1">
      <alignment horizontal="left" vertical="center" wrapText="1"/>
    </xf>
    <xf numFmtId="0" fontId="2" fillId="0" borderId="13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18" xfId="1" applyFont="1" applyFill="1" applyBorder="1" applyAlignment="1">
      <alignment horizontal="left" vertical="center" wrapText="1"/>
    </xf>
    <xf numFmtId="0" fontId="2" fillId="0" borderId="17" xfId="1" applyFont="1" applyFill="1" applyBorder="1" applyAlignment="1">
      <alignment horizontal="left" vertical="center" wrapText="1"/>
    </xf>
    <xf numFmtId="0" fontId="2" fillId="0" borderId="6" xfId="1" applyFont="1" applyFill="1" applyBorder="1" applyAlignment="1">
      <alignment horizontal="left" vertical="center"/>
    </xf>
    <xf numFmtId="0" fontId="2" fillId="0" borderId="14" xfId="1" applyFont="1" applyFill="1" applyBorder="1" applyAlignment="1">
      <alignment horizontal="left" vertical="center"/>
    </xf>
    <xf numFmtId="0" fontId="2" fillId="0" borderId="19" xfId="1" applyFont="1" applyFill="1" applyBorder="1" applyAlignment="1">
      <alignment horizontal="left" vertical="center"/>
    </xf>
    <xf numFmtId="0" fontId="2" fillId="0" borderId="20" xfId="1" applyFont="1" applyFill="1" applyBorder="1" applyAlignment="1">
      <alignment horizontal="left" vertical="center"/>
    </xf>
    <xf numFmtId="0" fontId="2" fillId="0" borderId="19" xfId="1" applyFont="1" applyFill="1" applyBorder="1" applyAlignment="1">
      <alignment horizontal="left" vertical="center" wrapText="1"/>
    </xf>
    <xf numFmtId="0" fontId="2" fillId="0" borderId="12" xfId="1" applyFont="1" applyFill="1" applyBorder="1" applyAlignment="1">
      <alignment horizontal="left" vertical="center"/>
    </xf>
    <xf numFmtId="0" fontId="2" fillId="0" borderId="16" xfId="1" applyFont="1" applyFill="1" applyBorder="1" applyAlignment="1">
      <alignment horizontal="left" vertical="center"/>
    </xf>
    <xf numFmtId="0" fontId="2" fillId="0" borderId="17" xfId="1" applyFont="1" applyFill="1" applyBorder="1" applyAlignment="1">
      <alignment horizontal="center" vertical="center"/>
    </xf>
    <xf numFmtId="0" fontId="6" fillId="0" borderId="16" xfId="1" applyFont="1" applyBorder="1" applyAlignment="1">
      <alignment horizontal="center" textRotation="70"/>
    </xf>
    <xf numFmtId="0" fontId="2" fillId="0" borderId="23" xfId="1" applyFont="1" applyFill="1" applyBorder="1" applyAlignment="1">
      <alignment horizontal="left" vertical="center"/>
    </xf>
    <xf numFmtId="0" fontId="2" fillId="0" borderId="13" xfId="1" applyFont="1" applyFill="1" applyBorder="1" applyAlignment="1">
      <alignment horizontal="left" vertical="center"/>
    </xf>
    <xf numFmtId="0" fontId="2" fillId="0" borderId="31" xfId="1" applyFont="1" applyFill="1" applyBorder="1" applyAlignment="1">
      <alignment horizontal="left" vertical="center"/>
    </xf>
    <xf numFmtId="0" fontId="2" fillId="0" borderId="31" xfId="1" applyFont="1" applyFill="1" applyBorder="1" applyAlignment="1">
      <alignment horizontal="left" vertical="center" wrapText="1"/>
    </xf>
    <xf numFmtId="0" fontId="2" fillId="0" borderId="21" xfId="1" applyFont="1" applyFill="1" applyBorder="1" applyAlignment="1">
      <alignment horizontal="left" vertical="center"/>
    </xf>
    <xf numFmtId="0" fontId="2" fillId="0" borderId="4" xfId="1" applyFont="1" applyFill="1" applyBorder="1" applyAlignment="1">
      <alignment horizontal="left" vertical="center"/>
    </xf>
    <xf numFmtId="2" fontId="2" fillId="0" borderId="32" xfId="1" applyNumberFormat="1" applyFont="1" applyFill="1" applyBorder="1" applyAlignment="1">
      <alignment vertical="center"/>
    </xf>
    <xf numFmtId="2" fontId="2" fillId="0" borderId="33" xfId="1" applyNumberFormat="1" applyFont="1" applyFill="1" applyBorder="1" applyAlignment="1">
      <alignment vertical="center"/>
    </xf>
    <xf numFmtId="2" fontId="2" fillId="0" borderId="27" xfId="1" applyNumberFormat="1" applyFont="1" applyFill="1" applyBorder="1" applyAlignment="1">
      <alignment vertical="center"/>
    </xf>
    <xf numFmtId="2" fontId="2" fillId="0" borderId="28" xfId="1" applyNumberFormat="1" applyFont="1" applyFill="1" applyBorder="1" applyAlignment="1">
      <alignment vertical="center"/>
    </xf>
    <xf numFmtId="2" fontId="2" fillId="0" borderId="27" xfId="1" applyNumberFormat="1" applyFont="1" applyFill="1" applyBorder="1" applyAlignment="1">
      <alignment vertical="center" wrapText="1"/>
    </xf>
    <xf numFmtId="2" fontId="2" fillId="0" borderId="28" xfId="1" applyNumberFormat="1" applyFont="1" applyFill="1" applyBorder="1" applyAlignment="1">
      <alignment vertical="center" wrapText="1"/>
    </xf>
    <xf numFmtId="2" fontId="2" fillId="0" borderId="29" xfId="1" applyNumberFormat="1" applyFont="1" applyFill="1" applyBorder="1" applyAlignment="1">
      <alignment vertical="center"/>
    </xf>
    <xf numFmtId="2" fontId="2" fillId="0" borderId="30" xfId="1" applyNumberFormat="1" applyFont="1" applyFill="1" applyBorder="1" applyAlignment="1">
      <alignment vertical="center"/>
    </xf>
    <xf numFmtId="0" fontId="2" fillId="0" borderId="34" xfId="1" applyFont="1" applyFill="1" applyBorder="1" applyAlignment="1">
      <alignment horizontal="left" vertical="center" wrapText="1"/>
    </xf>
    <xf numFmtId="0" fontId="2" fillId="0" borderId="35" xfId="1" applyFont="1" applyFill="1" applyBorder="1" applyAlignment="1">
      <alignment horizontal="left" vertical="center" wrapText="1"/>
    </xf>
    <xf numFmtId="0" fontId="2" fillId="0" borderId="11" xfId="1" applyFont="1" applyFill="1" applyBorder="1" applyAlignment="1">
      <alignment horizontal="left" vertical="center" wrapText="1"/>
    </xf>
    <xf numFmtId="0" fontId="2" fillId="0" borderId="36" xfId="1" applyFont="1" applyFill="1" applyBorder="1" applyAlignment="1">
      <alignment horizontal="left" vertical="center" wrapText="1"/>
    </xf>
    <xf numFmtId="0" fontId="2" fillId="0" borderId="37" xfId="1" applyFont="1" applyFill="1" applyBorder="1" applyAlignment="1">
      <alignment horizontal="left" vertical="center" wrapText="1"/>
    </xf>
    <xf numFmtId="0" fontId="2" fillId="0" borderId="38" xfId="1" applyFont="1" applyFill="1" applyBorder="1" applyAlignment="1">
      <alignment horizontal="left" vertical="center" wrapText="1"/>
    </xf>
    <xf numFmtId="2" fontId="2" fillId="0" borderId="39" xfId="1" applyNumberFormat="1" applyFont="1" applyFill="1" applyBorder="1" applyAlignment="1">
      <alignment vertical="center"/>
    </xf>
    <xf numFmtId="2" fontId="2" fillId="0" borderId="40" xfId="1" applyNumberFormat="1" applyFont="1" applyFill="1" applyBorder="1" applyAlignment="1">
      <alignment vertical="center"/>
    </xf>
    <xf numFmtId="2" fontId="2" fillId="0" borderId="40" xfId="1" applyNumberFormat="1" applyFont="1" applyFill="1" applyBorder="1" applyAlignment="1">
      <alignment vertical="center" wrapText="1"/>
    </xf>
    <xf numFmtId="2" fontId="2" fillId="0" borderId="22" xfId="1" applyNumberFormat="1" applyFont="1" applyFill="1" applyBorder="1" applyAlignment="1">
      <alignment vertical="center"/>
    </xf>
    <xf numFmtId="0" fontId="2" fillId="0" borderId="41" xfId="1" applyFont="1" applyFill="1" applyBorder="1" applyAlignment="1">
      <alignment horizontal="center" vertical="center"/>
    </xf>
    <xf numFmtId="0" fontId="6" fillId="0" borderId="42" xfId="1" applyFont="1" applyBorder="1" applyAlignment="1">
      <alignment horizontal="center" textRotation="70"/>
    </xf>
    <xf numFmtId="0" fontId="6" fillId="0" borderId="43" xfId="1" applyFont="1" applyBorder="1" applyAlignment="1">
      <alignment horizontal="center" textRotation="70"/>
    </xf>
    <xf numFmtId="2" fontId="6" fillId="0" borderId="43" xfId="1" applyNumberFormat="1" applyFont="1" applyBorder="1" applyAlignment="1">
      <alignment horizontal="center" textRotation="70"/>
    </xf>
    <xf numFmtId="0" fontId="6" fillId="0" borderId="44" xfId="1" applyFont="1" applyBorder="1" applyAlignment="1">
      <alignment horizontal="center" textRotation="70"/>
    </xf>
    <xf numFmtId="12" fontId="6" fillId="0" borderId="42" xfId="1" applyNumberFormat="1" applyFont="1" applyBorder="1" applyAlignment="1">
      <alignment horizontal="center" textRotation="70"/>
    </xf>
    <xf numFmtId="0" fontId="6" fillId="0" borderId="45" xfId="1" applyFont="1" applyBorder="1" applyAlignment="1">
      <alignment horizontal="center" textRotation="70"/>
    </xf>
    <xf numFmtId="0" fontId="6" fillId="0" borderId="46" xfId="1" applyFont="1" applyBorder="1" applyAlignment="1">
      <alignment horizontal="center" textRotation="70"/>
    </xf>
    <xf numFmtId="0" fontId="7" fillId="0" borderId="42" xfId="1" applyFont="1" applyBorder="1" applyAlignment="1">
      <alignment horizontal="center" vertical="center" wrapText="1"/>
    </xf>
    <xf numFmtId="0" fontId="6" fillId="0" borderId="47" xfId="1" applyFont="1" applyBorder="1" applyAlignment="1">
      <alignment horizontal="center" textRotation="70"/>
    </xf>
    <xf numFmtId="0" fontId="6" fillId="0" borderId="43" xfId="1" applyFont="1" applyBorder="1" applyAlignment="1">
      <alignment horizontal="left" textRotation="70"/>
    </xf>
    <xf numFmtId="2" fontId="6" fillId="0" borderId="42" xfId="1" applyNumberFormat="1" applyFont="1" applyBorder="1" applyAlignment="1">
      <alignment horizontal="right" textRotation="70"/>
    </xf>
    <xf numFmtId="2" fontId="6" fillId="0" borderId="43" xfId="1" applyNumberFormat="1" applyFont="1" applyBorder="1" applyAlignment="1">
      <alignment horizontal="right" textRotation="70"/>
    </xf>
    <xf numFmtId="0" fontId="2" fillId="0" borderId="48" xfId="1" applyFont="1" applyFill="1" applyBorder="1" applyAlignment="1">
      <alignment horizontal="left" vertical="center"/>
    </xf>
    <xf numFmtId="0" fontId="2" fillId="0" borderId="24" xfId="1" applyFont="1" applyFill="1" applyBorder="1" applyAlignment="1">
      <alignment horizontal="center" vertical="center"/>
    </xf>
    <xf numFmtId="0" fontId="2" fillId="0" borderId="25" xfId="1" applyFont="1" applyFill="1" applyBorder="1" applyAlignment="1">
      <alignment horizontal="center" vertical="center"/>
    </xf>
    <xf numFmtId="0" fontId="2" fillId="0" borderId="26" xfId="1" applyFont="1" applyFill="1" applyBorder="1" applyAlignment="1">
      <alignment horizontal="center" vertical="center"/>
    </xf>
    <xf numFmtId="0" fontId="2" fillId="0" borderId="27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28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/>
    </xf>
    <xf numFmtId="0" fontId="2" fillId="0" borderId="15" xfId="1" applyFont="1" applyFill="1" applyBorder="1" applyAlignment="1">
      <alignment horizontal="center" vertical="center"/>
    </xf>
    <xf numFmtId="0" fontId="2" fillId="0" borderId="30" xfId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0" fontId="2" fillId="0" borderId="49" xfId="1" applyFont="1" applyFill="1" applyBorder="1" applyAlignment="1">
      <alignment horizontal="center" vertical="center"/>
    </xf>
    <xf numFmtId="0" fontId="6" fillId="0" borderId="46" xfId="1" applyFont="1" applyBorder="1" applyAlignment="1">
      <alignment horizontal="center" textRotation="70" wrapText="1"/>
    </xf>
    <xf numFmtId="0" fontId="6" fillId="0" borderId="42" xfId="1" applyFont="1" applyBorder="1" applyAlignment="1">
      <alignment horizontal="center" textRotation="70" wrapText="1"/>
    </xf>
    <xf numFmtId="0" fontId="2" fillId="0" borderId="2" xfId="1" applyFont="1" applyFill="1" applyBorder="1" applyAlignment="1">
      <alignment horizontal="center" vertical="center" wrapText="1"/>
    </xf>
    <xf numFmtId="0" fontId="6" fillId="0" borderId="43" xfId="1" applyFont="1" applyBorder="1" applyAlignment="1">
      <alignment horizontal="center" textRotation="70" wrapText="1"/>
    </xf>
    <xf numFmtId="0" fontId="2" fillId="2" borderId="6" xfId="1" applyFont="1" applyFill="1" applyBorder="1" applyAlignment="1">
      <alignment horizontal="left" vertical="center"/>
    </xf>
    <xf numFmtId="0" fontId="2" fillId="3" borderId="6" xfId="1" applyFont="1" applyFill="1" applyBorder="1" applyAlignment="1">
      <alignment horizontal="left" vertical="center"/>
    </xf>
    <xf numFmtId="0" fontId="2" fillId="2" borderId="6" xfId="1" applyFont="1" applyFill="1" applyBorder="1" applyAlignment="1">
      <alignment horizontal="left" vertical="center" wrapText="1"/>
    </xf>
    <xf numFmtId="0" fontId="6" fillId="0" borderId="46" xfId="1" applyFont="1" applyBorder="1" applyAlignment="1">
      <alignment horizontal="left" textRotation="70"/>
    </xf>
    <xf numFmtId="0" fontId="2" fillId="0" borderId="27" xfId="1" applyFont="1" applyFill="1" applyBorder="1" applyAlignment="1">
      <alignment horizontal="left" vertical="center"/>
    </xf>
    <xf numFmtId="0" fontId="2" fillId="0" borderId="50" xfId="1" applyFont="1" applyFill="1" applyBorder="1" applyAlignment="1">
      <alignment horizontal="left" vertical="center"/>
    </xf>
    <xf numFmtId="0" fontId="2" fillId="0" borderId="51" xfId="1" applyFont="1" applyFill="1" applyBorder="1" applyAlignment="1">
      <alignment horizontal="left" vertical="center"/>
    </xf>
    <xf numFmtId="0" fontId="2" fillId="0" borderId="52" xfId="1" applyFont="1" applyFill="1" applyBorder="1" applyAlignment="1">
      <alignment horizontal="left" vertical="center"/>
    </xf>
    <xf numFmtId="0" fontId="2" fillId="0" borderId="15" xfId="1" applyFont="1" applyFill="1" applyBorder="1" applyAlignment="1">
      <alignment horizontal="center" vertical="center" wrapText="1"/>
    </xf>
    <xf numFmtId="0" fontId="2" fillId="0" borderId="53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center" vertical="center" wrapText="1"/>
    </xf>
    <xf numFmtId="0" fontId="2" fillId="0" borderId="55" xfId="1" applyFont="1" applyFill="1" applyBorder="1" applyAlignment="1">
      <alignment horizontal="left" vertical="center" wrapText="1"/>
    </xf>
    <xf numFmtId="0" fontId="2" fillId="0" borderId="22" xfId="1" applyFont="1" applyFill="1" applyBorder="1" applyAlignment="1">
      <alignment horizontal="left" vertical="center" wrapText="1"/>
    </xf>
    <xf numFmtId="0" fontId="2" fillId="0" borderId="54" xfId="1" applyFont="1" applyFill="1" applyBorder="1" applyAlignment="1">
      <alignment horizontal="left" vertical="center" wrapText="1"/>
    </xf>
    <xf numFmtId="1" fontId="6" fillId="0" borderId="47" xfId="1" applyNumberFormat="1" applyFont="1" applyBorder="1" applyAlignment="1">
      <alignment horizontal="center" textRotation="70"/>
    </xf>
    <xf numFmtId="0" fontId="1" fillId="0" borderId="66" xfId="42" applyBorder="1" applyAlignment="1">
      <alignment horizontal="center" vertical="center"/>
    </xf>
    <xf numFmtId="0" fontId="1" fillId="35" borderId="65" xfId="42" applyFill="1" applyBorder="1" applyAlignment="1">
      <alignment horizontal="center" vertical="center"/>
    </xf>
    <xf numFmtId="0" fontId="1" fillId="0" borderId="65" xfId="42" applyBorder="1" applyAlignment="1">
      <alignment horizontal="center" vertical="center"/>
    </xf>
    <xf numFmtId="0" fontId="8" fillId="0" borderId="0" xfId="1" applyFont="1" applyBorder="1"/>
    <xf numFmtId="0" fontId="1" fillId="0" borderId="65" xfId="44" applyBorder="1" applyAlignment="1">
      <alignment horizontal="center" vertical="center"/>
    </xf>
    <xf numFmtId="2" fontId="5" fillId="0" borderId="0" xfId="1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top" wrapText="1"/>
    </xf>
    <xf numFmtId="2" fontId="5" fillId="0" borderId="0" xfId="1" applyNumberFormat="1" applyFont="1" applyFill="1" applyBorder="1" applyAlignment="1">
      <alignment horizontal="center" vertical="center"/>
    </xf>
    <xf numFmtId="0" fontId="3" fillId="0" borderId="68" xfId="1" applyFill="1" applyBorder="1" applyAlignment="1">
      <alignment horizontal="left"/>
    </xf>
    <xf numFmtId="2" fontId="2" fillId="0" borderId="0" xfId="1" applyNumberFormat="1" applyFont="1" applyFill="1" applyBorder="1" applyAlignment="1">
      <alignment horizontal="center" vertical="center"/>
    </xf>
    <xf numFmtId="0" fontId="3" fillId="0" borderId="0" xfId="1" applyFill="1" applyBorder="1" applyAlignment="1">
      <alignment horizontal="center"/>
    </xf>
    <xf numFmtId="0" fontId="1" fillId="0" borderId="65" xfId="45" applyBorder="1" applyAlignment="1">
      <alignment horizontal="center" vertical="center"/>
    </xf>
    <xf numFmtId="0" fontId="3" fillId="0" borderId="0" xfId="1" applyFill="1" applyBorder="1" applyAlignment="1">
      <alignment horizontal="left" vertical="center" wrapText="1"/>
    </xf>
    <xf numFmtId="2" fontId="2" fillId="0" borderId="13" xfId="1" applyNumberFormat="1" applyFont="1" applyFill="1" applyBorder="1" applyAlignment="1">
      <alignment horizontal="center" vertical="center"/>
    </xf>
    <xf numFmtId="0" fontId="3" fillId="0" borderId="0" xfId="1" applyFill="1" applyBorder="1" applyAlignment="1">
      <alignment horizontal="left" wrapText="1"/>
    </xf>
    <xf numFmtId="0" fontId="11" fillId="0" borderId="67" xfId="1" applyFont="1" applyFill="1" applyBorder="1" applyAlignment="1">
      <alignment horizontal="left"/>
    </xf>
    <xf numFmtId="0" fontId="3" fillId="0" borderId="0" xfId="1" applyFill="1" applyBorder="1" applyAlignment="1">
      <alignment horizontal="center" wrapText="1"/>
    </xf>
    <xf numFmtId="0" fontId="2" fillId="0" borderId="69" xfId="1" applyFont="1" applyFill="1" applyBorder="1" applyAlignment="1">
      <alignment horizontal="left" vertical="center" wrapText="1"/>
    </xf>
    <xf numFmtId="0" fontId="0" fillId="0" borderId="42" xfId="0" applyBorder="1" applyAlignment="1"/>
    <xf numFmtId="12" fontId="3" fillId="0" borderId="0" xfId="1" applyNumberFormat="1" applyFill="1" applyBorder="1" applyAlignment="1">
      <alignment horizontal="left"/>
    </xf>
    <xf numFmtId="0" fontId="2" fillId="0" borderId="71" xfId="1" applyFont="1" applyFill="1" applyBorder="1" applyAlignment="1">
      <alignment horizontal="left" vertical="center"/>
    </xf>
    <xf numFmtId="0" fontId="10" fillId="0" borderId="42" xfId="1" applyFont="1" applyFill="1" applyBorder="1" applyAlignment="1">
      <alignment horizontal="left"/>
    </xf>
    <xf numFmtId="2" fontId="3" fillId="0" borderId="0" xfId="1" applyNumberFormat="1" applyFill="1" applyBorder="1" applyAlignment="1">
      <alignment horizontal="left"/>
    </xf>
    <xf numFmtId="0" fontId="2" fillId="0" borderId="70" xfId="1" applyFont="1" applyFill="1" applyBorder="1" applyAlignment="1">
      <alignment horizontal="left" vertic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cel Built-in Normal" xfId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3" xfId="42"/>
    <cellStyle name="Normal 4" xfId="44"/>
    <cellStyle name="Normal 5" xfId="45"/>
    <cellStyle name="Note 2" xfId="43" customBuiltin="1"/>
    <cellStyle name="Note 3" xfId="46" customBuiltin="1"/>
    <cellStyle name="Note 4" xfId="47" customBuiltin="1"/>
    <cellStyle name="Note 5" xfId="48" customBuiltin="1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FFFCC"/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</xdr:row>
      <xdr:rowOff>28575</xdr:rowOff>
    </xdr:from>
    <xdr:to>
      <xdr:col>5</xdr:col>
      <xdr:colOff>1438275</xdr:colOff>
      <xdr:row>21</xdr:row>
      <xdr:rowOff>676275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009650"/>
          <a:ext cx="1400175" cy="140684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600233</xdr:rowOff>
    </xdr:from>
    <xdr:to>
      <xdr:col>6</xdr:col>
      <xdr:colOff>0</xdr:colOff>
      <xdr:row>42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5002033"/>
          <a:ext cx="1428750" cy="148112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42</xdr:row>
      <xdr:rowOff>0</xdr:rowOff>
    </xdr:from>
    <xdr:to>
      <xdr:col>6</xdr:col>
      <xdr:colOff>2724</xdr:colOff>
      <xdr:row>62</xdr:row>
      <xdr:rowOff>9526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29794200"/>
          <a:ext cx="1421950" cy="1452562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695325</xdr:rowOff>
    </xdr:from>
    <xdr:to>
      <xdr:col>5</xdr:col>
      <xdr:colOff>1423665</xdr:colOff>
      <xdr:row>76</xdr:row>
      <xdr:rowOff>657224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44291250"/>
          <a:ext cx="1404615" cy="10525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L132"/>
  <sheetViews>
    <sheetView tabSelected="1" view="pageBreakPreview" topLeftCell="B37" zoomScale="92" zoomScaleSheetLayoutView="92" workbookViewId="0">
      <selection activeCell="Q42" sqref="Q42"/>
    </sheetView>
  </sheetViews>
  <sheetFormatPr defaultRowHeight="22.9" customHeight="1"/>
  <cols>
    <col min="1" max="1" width="11.28515625" style="108" hidden="1" customWidth="1"/>
    <col min="2" max="2" width="4.42578125" style="1" bestFit="1" customWidth="1"/>
    <col min="3" max="3" width="4.42578125" style="1" customWidth="1"/>
    <col min="4" max="4" width="6.5703125" style="122" customWidth="1"/>
    <col min="5" max="5" width="6.28515625" style="122" customWidth="1"/>
    <col min="6" max="6" width="21.7109375" style="122" customWidth="1"/>
    <col min="7" max="7" width="8.5703125" style="1" bestFit="1" customWidth="1"/>
    <col min="8" max="8" width="6.85546875" style="1" customWidth="1"/>
    <col min="9" max="9" width="7.7109375" style="1" customWidth="1"/>
    <col min="10" max="10" width="0.140625" style="1" customWidth="1"/>
    <col min="11" max="12" width="8.5703125" style="1" bestFit="1" customWidth="1"/>
    <col min="13" max="13" width="7.85546875" style="119" customWidth="1"/>
    <col min="14" max="14" width="4" style="1" customWidth="1"/>
    <col min="15" max="15" width="4.42578125" style="1" bestFit="1" customWidth="1"/>
    <col min="16" max="16" width="3.42578125" style="1" customWidth="1"/>
    <col min="17" max="17" width="5.42578125" style="110" bestFit="1" customWidth="1"/>
    <col min="18" max="18" width="4" style="106" bestFit="1" customWidth="1"/>
    <col min="19" max="19" width="6.5703125" style="110" customWidth="1"/>
    <col min="20" max="20" width="8" style="116" customWidth="1"/>
    <col min="21" max="21" width="8.42578125" style="116" bestFit="1" customWidth="1"/>
    <col min="22" max="22" width="9.140625" style="116" customWidth="1"/>
    <col min="23" max="23" width="49.28515625" style="114" customWidth="1"/>
    <col min="24" max="24" width="8.5703125" style="1" bestFit="1" customWidth="1"/>
    <col min="25" max="25" width="8.85546875" style="1"/>
    <col min="26" max="26" width="0.140625" style="1" customWidth="1"/>
    <col min="27" max="16384" width="9.140625" style="1"/>
  </cols>
  <sheetData>
    <row r="1" spans="1:64" s="115" customFormat="1" ht="20.65" customHeight="1" thickBot="1">
      <c r="A1" s="10" t="s">
        <v>5</v>
      </c>
      <c r="B1" s="121" t="s">
        <v>212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"/>
    </row>
    <row r="2" spans="1:64" s="103" customFormat="1" ht="57" customHeight="1" thickBot="1">
      <c r="A2" s="61" t="s">
        <v>4</v>
      </c>
      <c r="B2" s="87" t="s">
        <v>16</v>
      </c>
      <c r="C2" s="64" t="s">
        <v>17</v>
      </c>
      <c r="D2" s="65" t="s">
        <v>18</v>
      </c>
      <c r="E2" s="66" t="s">
        <v>19</v>
      </c>
      <c r="F2" s="57" t="s">
        <v>8</v>
      </c>
      <c r="G2" s="58" t="s">
        <v>15</v>
      </c>
      <c r="H2" s="55" t="s">
        <v>14</v>
      </c>
      <c r="I2" s="55" t="s">
        <v>0</v>
      </c>
      <c r="J2" s="56"/>
      <c r="K2" s="56" t="s">
        <v>12</v>
      </c>
      <c r="L2" s="55" t="s">
        <v>1</v>
      </c>
      <c r="M2" s="59" t="s">
        <v>26</v>
      </c>
      <c r="N2" s="60" t="s">
        <v>27</v>
      </c>
      <c r="O2" s="55" t="s">
        <v>2</v>
      </c>
      <c r="P2" s="55" t="s">
        <v>25</v>
      </c>
      <c r="Q2" s="61" t="s">
        <v>23</v>
      </c>
      <c r="R2" s="55" t="s">
        <v>24</v>
      </c>
      <c r="S2" s="55" t="s">
        <v>22</v>
      </c>
      <c r="T2" s="80" t="s">
        <v>7</v>
      </c>
      <c r="U2" s="81" t="s">
        <v>20</v>
      </c>
      <c r="V2" s="83" t="s">
        <v>21</v>
      </c>
      <c r="W2" s="62" t="s">
        <v>3</v>
      </c>
      <c r="X2" s="58" t="s">
        <v>15</v>
      </c>
      <c r="Y2" s="63" t="s">
        <v>11</v>
      </c>
      <c r="Z2" s="29"/>
      <c r="AA2" s="99" t="s">
        <v>219</v>
      </c>
      <c r="AB2" s="99" t="s">
        <v>220</v>
      </c>
      <c r="AC2" s="99" t="s">
        <v>221</v>
      </c>
      <c r="AD2" s="99" t="s">
        <v>222</v>
      </c>
      <c r="AE2" s="99" t="s">
        <v>223</v>
      </c>
      <c r="AF2" s="99" t="s">
        <v>224</v>
      </c>
      <c r="AG2" s="99" t="s">
        <v>225</v>
      </c>
      <c r="AH2" s="99" t="s">
        <v>226</v>
      </c>
      <c r="AI2" s="99" t="s">
        <v>227</v>
      </c>
      <c r="AJ2" s="99" t="s">
        <v>228</v>
      </c>
      <c r="AK2" s="99" t="s">
        <v>229</v>
      </c>
      <c r="AL2" s="99" t="s">
        <v>230</v>
      </c>
      <c r="AM2" s="99" t="s">
        <v>231</v>
      </c>
      <c r="AN2" s="99" t="s">
        <v>232</v>
      </c>
      <c r="AO2" s="99" t="s">
        <v>233</v>
      </c>
      <c r="AP2" s="99" t="s">
        <v>234</v>
      </c>
      <c r="AQ2" s="99" t="s">
        <v>235</v>
      </c>
      <c r="AR2" s="99" t="s">
        <v>236</v>
      </c>
      <c r="AS2" s="99" t="s">
        <v>237</v>
      </c>
      <c r="AT2" s="99" t="s">
        <v>238</v>
      </c>
      <c r="AU2" s="99" t="s">
        <v>239</v>
      </c>
      <c r="AV2" s="99" t="s">
        <v>240</v>
      </c>
      <c r="AW2" s="99" t="s">
        <v>241</v>
      </c>
      <c r="AX2" s="99" t="s">
        <v>242</v>
      </c>
      <c r="AY2" s="99" t="s">
        <v>243</v>
      </c>
      <c r="AZ2" s="99" t="s">
        <v>244</v>
      </c>
      <c r="BA2" s="99" t="s">
        <v>245</v>
      </c>
      <c r="BB2" s="99" t="s">
        <v>246</v>
      </c>
      <c r="BC2" s="99" t="s">
        <v>247</v>
      </c>
      <c r="BD2" s="99" t="s">
        <v>248</v>
      </c>
      <c r="BE2" s="99" t="s">
        <v>249</v>
      </c>
      <c r="BF2" s="99" t="s">
        <v>250</v>
      </c>
      <c r="BG2" s="99" t="s">
        <v>251</v>
      </c>
      <c r="BH2" s="99" t="s">
        <v>252</v>
      </c>
      <c r="BI2" s="99" t="s">
        <v>253</v>
      </c>
      <c r="BJ2" s="99" t="s">
        <v>254</v>
      </c>
      <c r="BK2" s="99" t="s">
        <v>255</v>
      </c>
      <c r="BL2" s="99" t="s">
        <v>256</v>
      </c>
    </row>
    <row r="3" spans="1:64" s="6" customFormat="1" ht="58.5" customHeight="1">
      <c r="A3" s="23" t="s">
        <v>9</v>
      </c>
      <c r="B3" s="88">
        <v>0</v>
      </c>
      <c r="C3" s="21">
        <v>2</v>
      </c>
      <c r="D3" s="36">
        <f>B3*0.3048</f>
        <v>0</v>
      </c>
      <c r="E3" s="37">
        <f>C3*0.3048</f>
        <v>0.60960000000000003</v>
      </c>
      <c r="F3" s="50"/>
      <c r="G3" s="28"/>
      <c r="H3" s="44"/>
      <c r="I3" s="45"/>
      <c r="J3" s="32"/>
      <c r="K3" s="21"/>
      <c r="L3" s="23"/>
      <c r="M3" s="20"/>
      <c r="N3" s="24"/>
      <c r="O3" s="3"/>
      <c r="P3" s="8"/>
      <c r="Q3" s="68"/>
      <c r="R3" s="69"/>
      <c r="S3" s="70"/>
      <c r="T3" s="74"/>
      <c r="U3" s="82"/>
      <c r="V3" s="94"/>
      <c r="W3" s="98" t="s">
        <v>214</v>
      </c>
      <c r="X3" s="28"/>
      <c r="Y3" s="102"/>
      <c r="Z3" s="12"/>
    </row>
    <row r="4" spans="1:64" s="6" customFormat="1" ht="56.25" customHeight="1">
      <c r="A4" s="13" t="s">
        <v>9</v>
      </c>
      <c r="B4" s="89">
        <f>C3</f>
        <v>2</v>
      </c>
      <c r="C4" s="35">
        <f>B4+5</f>
        <v>7</v>
      </c>
      <c r="D4" s="38">
        <f>B4*0.3048</f>
        <v>0.60960000000000003</v>
      </c>
      <c r="E4" s="39">
        <f>C4*0.3048</f>
        <v>2.1335999999999999</v>
      </c>
      <c r="F4" s="51"/>
      <c r="G4" s="28" t="s">
        <v>28</v>
      </c>
      <c r="H4" s="46" t="s">
        <v>13</v>
      </c>
      <c r="I4" s="47" t="s">
        <v>149</v>
      </c>
      <c r="J4" s="32"/>
      <c r="K4" s="84">
        <v>0.55900000000000005</v>
      </c>
      <c r="L4" s="23" t="s">
        <v>6</v>
      </c>
      <c r="M4" s="20" t="s">
        <v>10</v>
      </c>
      <c r="N4" s="24">
        <v>30</v>
      </c>
      <c r="O4" s="5"/>
      <c r="P4" s="30"/>
      <c r="Q4" s="71"/>
      <c r="R4" s="72"/>
      <c r="S4" s="73"/>
      <c r="T4" s="74" t="s">
        <v>186</v>
      </c>
      <c r="U4" s="82" t="s">
        <v>133</v>
      </c>
      <c r="V4" s="94" t="s">
        <v>140</v>
      </c>
      <c r="W4" s="96" t="s">
        <v>215</v>
      </c>
      <c r="X4" s="28" t="s">
        <v>28</v>
      </c>
      <c r="Y4" s="102">
        <v>2.7E-2</v>
      </c>
      <c r="Z4" s="109"/>
      <c r="AA4" s="104">
        <v>1.9</v>
      </c>
      <c r="AB4" s="104">
        <v>33.1</v>
      </c>
      <c r="AC4" s="104">
        <v>58.6</v>
      </c>
      <c r="AD4" s="104">
        <v>37</v>
      </c>
      <c r="AE4" s="104">
        <v>0.7</v>
      </c>
      <c r="AF4" s="104">
        <v>7</v>
      </c>
      <c r="AG4" s="104">
        <v>8.4</v>
      </c>
      <c r="AH4" s="104">
        <v>473</v>
      </c>
      <c r="AI4" s="104">
        <v>2.6</v>
      </c>
      <c r="AJ4" s="104">
        <v>38.799999999999997</v>
      </c>
      <c r="AK4" s="104">
        <v>5.3</v>
      </c>
      <c r="AL4" s="104">
        <v>11.4</v>
      </c>
      <c r="AM4" s="104">
        <v>16</v>
      </c>
      <c r="AN4" s="104">
        <v>53</v>
      </c>
      <c r="AO4" s="104">
        <v>0.3</v>
      </c>
      <c r="AP4" s="104">
        <v>2.6</v>
      </c>
      <c r="AQ4" s="104">
        <v>5.6</v>
      </c>
      <c r="AR4" s="104">
        <v>25</v>
      </c>
      <c r="AS4" s="104">
        <v>0.28000000000000003</v>
      </c>
      <c r="AT4" s="104">
        <v>0.06</v>
      </c>
      <c r="AU4" s="104">
        <v>16</v>
      </c>
      <c r="AV4" s="104">
        <v>11</v>
      </c>
      <c r="AW4" s="104">
        <v>0.43</v>
      </c>
      <c r="AX4" s="104">
        <v>97</v>
      </c>
      <c r="AY4" s="104">
        <v>0.04</v>
      </c>
      <c r="AZ4" s="104" t="s">
        <v>262</v>
      </c>
      <c r="BA4" s="104">
        <v>1.03</v>
      </c>
      <c r="BB4" s="104">
        <v>4.7E-2</v>
      </c>
      <c r="BC4" s="104">
        <v>0.19</v>
      </c>
      <c r="BD4" s="104">
        <v>0.8</v>
      </c>
      <c r="BE4" s="104" t="s">
        <v>263</v>
      </c>
      <c r="BF4" s="104">
        <v>1.9</v>
      </c>
      <c r="BG4" s="104">
        <v>0.2</v>
      </c>
      <c r="BH4" s="104">
        <v>0.1</v>
      </c>
      <c r="BI4" s="104">
        <v>4</v>
      </c>
      <c r="BJ4" s="104" t="s">
        <v>264</v>
      </c>
      <c r="BK4" s="104">
        <v>0.2</v>
      </c>
      <c r="BL4" s="111">
        <v>1.86</v>
      </c>
    </row>
    <row r="5" spans="1:64" s="6" customFormat="1" ht="56.25" customHeight="1">
      <c r="A5" s="14" t="s">
        <v>9</v>
      </c>
      <c r="B5" s="90">
        <f>C4</f>
        <v>7</v>
      </c>
      <c r="C5" s="35">
        <f>B5+5</f>
        <v>12</v>
      </c>
      <c r="D5" s="38">
        <f t="shared" ref="D5:D63" si="0">B5*0.3048</f>
        <v>2.1335999999999999</v>
      </c>
      <c r="E5" s="39">
        <f t="shared" ref="E5:E63" si="1">C5*0.3048</f>
        <v>3.6576000000000004</v>
      </c>
      <c r="F5" s="51"/>
      <c r="G5" s="28" t="s">
        <v>29</v>
      </c>
      <c r="H5" s="46" t="s">
        <v>13</v>
      </c>
      <c r="I5" s="47" t="s">
        <v>150</v>
      </c>
      <c r="J5" s="32"/>
      <c r="K5" s="84">
        <v>0.55000000000000004</v>
      </c>
      <c r="L5" s="23" t="s">
        <v>102</v>
      </c>
      <c r="M5" s="20" t="s">
        <v>10</v>
      </c>
      <c r="N5" s="24">
        <v>10</v>
      </c>
      <c r="O5" s="4"/>
      <c r="P5" s="8"/>
      <c r="Q5" s="71"/>
      <c r="R5" s="72"/>
      <c r="S5" s="73"/>
      <c r="T5" s="74" t="s">
        <v>186</v>
      </c>
      <c r="U5" s="82" t="s">
        <v>133</v>
      </c>
      <c r="V5" s="94" t="s">
        <v>140</v>
      </c>
      <c r="W5" s="96" t="s">
        <v>154</v>
      </c>
      <c r="X5" s="28" t="s">
        <v>29</v>
      </c>
      <c r="Y5" s="102">
        <v>2.5999999999999999E-2</v>
      </c>
      <c r="Z5" s="109"/>
      <c r="AA5" s="104">
        <v>1.8</v>
      </c>
      <c r="AB5" s="104">
        <v>90.1</v>
      </c>
      <c r="AC5" s="104">
        <v>22.2</v>
      </c>
      <c r="AD5" s="104">
        <v>44</v>
      </c>
      <c r="AE5" s="104">
        <v>0.5</v>
      </c>
      <c r="AF5" s="104">
        <v>7.2</v>
      </c>
      <c r="AG5" s="104">
        <v>8.8000000000000007</v>
      </c>
      <c r="AH5" s="104">
        <v>639</v>
      </c>
      <c r="AI5" s="104">
        <v>2.98</v>
      </c>
      <c r="AJ5" s="104">
        <v>17.899999999999999</v>
      </c>
      <c r="AK5" s="104">
        <v>5.0999999999999996</v>
      </c>
      <c r="AL5" s="104">
        <v>21.9</v>
      </c>
      <c r="AM5" s="104">
        <v>19.5</v>
      </c>
      <c r="AN5" s="104">
        <v>36</v>
      </c>
      <c r="AO5" s="104">
        <v>0.2</v>
      </c>
      <c r="AP5" s="104">
        <v>1.8</v>
      </c>
      <c r="AQ5" s="104">
        <v>6.2</v>
      </c>
      <c r="AR5" s="104">
        <v>41</v>
      </c>
      <c r="AS5" s="104">
        <v>0.45</v>
      </c>
      <c r="AT5" s="104">
        <v>6.7000000000000004E-2</v>
      </c>
      <c r="AU5" s="104">
        <v>19</v>
      </c>
      <c r="AV5" s="104">
        <v>14</v>
      </c>
      <c r="AW5" s="104">
        <v>0.65</v>
      </c>
      <c r="AX5" s="104">
        <v>81</v>
      </c>
      <c r="AY5" s="104">
        <v>7.1999999999999995E-2</v>
      </c>
      <c r="AZ5" s="104" t="s">
        <v>262</v>
      </c>
      <c r="BA5" s="104">
        <v>1.23</v>
      </c>
      <c r="BB5" s="104">
        <v>4.5999999999999999E-2</v>
      </c>
      <c r="BC5" s="104">
        <v>0.18</v>
      </c>
      <c r="BD5" s="104">
        <v>3.1</v>
      </c>
      <c r="BE5" s="104" t="s">
        <v>263</v>
      </c>
      <c r="BF5" s="104">
        <v>3.3</v>
      </c>
      <c r="BG5" s="104">
        <v>0.2</v>
      </c>
      <c r="BH5" s="104">
        <v>0.08</v>
      </c>
      <c r="BI5" s="104">
        <v>6</v>
      </c>
      <c r="BJ5" s="104" t="s">
        <v>264</v>
      </c>
      <c r="BK5" s="104" t="s">
        <v>265</v>
      </c>
      <c r="BL5" s="111">
        <v>2.48</v>
      </c>
    </row>
    <row r="6" spans="1:64" s="6" customFormat="1" ht="55.5" customHeight="1">
      <c r="A6" s="14" t="s">
        <v>9</v>
      </c>
      <c r="B6" s="89">
        <f t="shared" ref="B6:B63" si="2">C5</f>
        <v>12</v>
      </c>
      <c r="C6" s="35">
        <f>B6+3</f>
        <v>15</v>
      </c>
      <c r="D6" s="38">
        <f t="shared" si="0"/>
        <v>3.6576000000000004</v>
      </c>
      <c r="E6" s="39">
        <f t="shared" si="1"/>
        <v>4.5720000000000001</v>
      </c>
      <c r="F6" s="51"/>
      <c r="G6" s="28" t="s">
        <v>30</v>
      </c>
      <c r="H6" s="46" t="s">
        <v>13</v>
      </c>
      <c r="I6" s="47" t="s">
        <v>151</v>
      </c>
      <c r="J6" s="32"/>
      <c r="K6" s="84">
        <v>0.53800000000000003</v>
      </c>
      <c r="L6" s="23" t="s">
        <v>103</v>
      </c>
      <c r="M6" s="20" t="s">
        <v>10</v>
      </c>
      <c r="N6" s="24">
        <v>2</v>
      </c>
      <c r="O6" s="3"/>
      <c r="P6" s="8"/>
      <c r="Q6" s="71" t="s">
        <v>7</v>
      </c>
      <c r="R6" s="72">
        <v>0.1</v>
      </c>
      <c r="S6" s="73" t="s">
        <v>129</v>
      </c>
      <c r="T6" s="74" t="s">
        <v>186</v>
      </c>
      <c r="U6" s="82" t="s">
        <v>133</v>
      </c>
      <c r="V6" s="94" t="s">
        <v>134</v>
      </c>
      <c r="W6" s="96" t="s">
        <v>187</v>
      </c>
      <c r="X6" s="28" t="s">
        <v>30</v>
      </c>
      <c r="Y6" s="102">
        <v>2.8000000000000001E-2</v>
      </c>
      <c r="Z6" s="109"/>
      <c r="AA6" s="104">
        <v>1</v>
      </c>
      <c r="AB6" s="104">
        <v>47.5</v>
      </c>
      <c r="AC6" s="104">
        <v>29.8</v>
      </c>
      <c r="AD6" s="104">
        <v>53</v>
      </c>
      <c r="AE6" s="104">
        <v>0.6</v>
      </c>
      <c r="AF6" s="104">
        <v>5.8</v>
      </c>
      <c r="AG6" s="104">
        <v>10.1</v>
      </c>
      <c r="AH6" s="104">
        <v>718</v>
      </c>
      <c r="AI6" s="104">
        <v>3.18</v>
      </c>
      <c r="AJ6" s="104">
        <v>58.6</v>
      </c>
      <c r="AK6" s="104">
        <v>6.5</v>
      </c>
      <c r="AL6" s="104">
        <v>41.4</v>
      </c>
      <c r="AM6" s="104">
        <v>16.7</v>
      </c>
      <c r="AN6" s="104">
        <v>39</v>
      </c>
      <c r="AO6" s="104">
        <v>0.3</v>
      </c>
      <c r="AP6" s="104">
        <v>1.8</v>
      </c>
      <c r="AQ6" s="104">
        <v>5.4</v>
      </c>
      <c r="AR6" s="104">
        <v>37</v>
      </c>
      <c r="AS6" s="104">
        <v>0.31</v>
      </c>
      <c r="AT6" s="104">
        <v>6.8000000000000005E-2</v>
      </c>
      <c r="AU6" s="104">
        <v>18</v>
      </c>
      <c r="AV6" s="104">
        <v>11</v>
      </c>
      <c r="AW6" s="104">
        <v>0.6</v>
      </c>
      <c r="AX6" s="104">
        <v>89</v>
      </c>
      <c r="AY6" s="104">
        <v>2.4E-2</v>
      </c>
      <c r="AZ6" s="104" t="s">
        <v>262</v>
      </c>
      <c r="BA6" s="104">
        <v>1.28</v>
      </c>
      <c r="BB6" s="104">
        <v>4.7E-2</v>
      </c>
      <c r="BC6" s="104">
        <v>0.2</v>
      </c>
      <c r="BD6" s="104">
        <v>0.7</v>
      </c>
      <c r="BE6" s="104" t="s">
        <v>263</v>
      </c>
      <c r="BF6" s="104">
        <v>2.8</v>
      </c>
      <c r="BG6" s="104">
        <v>0.2</v>
      </c>
      <c r="BH6" s="104">
        <v>0.16</v>
      </c>
      <c r="BI6" s="104">
        <v>6</v>
      </c>
      <c r="BJ6" s="104" t="s">
        <v>264</v>
      </c>
      <c r="BK6" s="104">
        <v>0.3</v>
      </c>
      <c r="BL6" s="111">
        <v>2.65</v>
      </c>
    </row>
    <row r="7" spans="1:64" s="6" customFormat="1" ht="56.25" customHeight="1">
      <c r="A7" s="14" t="s">
        <v>9</v>
      </c>
      <c r="B7" s="90">
        <f t="shared" si="2"/>
        <v>15</v>
      </c>
      <c r="C7" s="35">
        <f>B7+5</f>
        <v>20</v>
      </c>
      <c r="D7" s="38">
        <f t="shared" si="0"/>
        <v>4.5720000000000001</v>
      </c>
      <c r="E7" s="39">
        <f t="shared" si="1"/>
        <v>6.0960000000000001</v>
      </c>
      <c r="F7" s="51"/>
      <c r="G7" s="28" t="s">
        <v>31</v>
      </c>
      <c r="H7" s="46" t="s">
        <v>13</v>
      </c>
      <c r="I7" s="47" t="s">
        <v>107</v>
      </c>
      <c r="J7" s="32"/>
      <c r="K7" s="21">
        <v>0.14099999999999999</v>
      </c>
      <c r="L7" s="23" t="s">
        <v>102</v>
      </c>
      <c r="M7" s="20" t="s">
        <v>10</v>
      </c>
      <c r="N7" s="24">
        <v>7</v>
      </c>
      <c r="O7" s="3"/>
      <c r="P7" s="8"/>
      <c r="Q7" s="71"/>
      <c r="R7" s="72"/>
      <c r="S7" s="73"/>
      <c r="T7" s="74" t="s">
        <v>186</v>
      </c>
      <c r="U7" s="82" t="s">
        <v>133</v>
      </c>
      <c r="V7" s="94" t="s">
        <v>134</v>
      </c>
      <c r="W7" s="96" t="s">
        <v>155</v>
      </c>
      <c r="X7" s="28" t="s">
        <v>31</v>
      </c>
      <c r="Y7" s="102">
        <v>4.3999999999999997E-2</v>
      </c>
      <c r="Z7" s="109"/>
      <c r="AA7" s="104">
        <v>10.6</v>
      </c>
      <c r="AB7" s="104">
        <v>36.200000000000003</v>
      </c>
      <c r="AC7" s="104">
        <v>29.2</v>
      </c>
      <c r="AD7" s="104">
        <v>37</v>
      </c>
      <c r="AE7" s="104">
        <v>0.8</v>
      </c>
      <c r="AF7" s="104">
        <v>3.3</v>
      </c>
      <c r="AG7" s="104">
        <v>3</v>
      </c>
      <c r="AH7" s="104">
        <v>331</v>
      </c>
      <c r="AI7" s="104">
        <v>3.1</v>
      </c>
      <c r="AJ7" s="104">
        <v>80.8</v>
      </c>
      <c r="AK7" s="104">
        <v>6.8</v>
      </c>
      <c r="AL7" s="104">
        <v>29.5</v>
      </c>
      <c r="AM7" s="104">
        <v>16.100000000000001</v>
      </c>
      <c r="AN7" s="104">
        <v>24</v>
      </c>
      <c r="AO7" s="104">
        <v>0.2</v>
      </c>
      <c r="AP7" s="104">
        <v>1.8</v>
      </c>
      <c r="AQ7" s="104">
        <v>4.7</v>
      </c>
      <c r="AR7" s="104">
        <v>18</v>
      </c>
      <c r="AS7" s="104">
        <v>0.08</v>
      </c>
      <c r="AT7" s="104">
        <v>9.6000000000000002E-2</v>
      </c>
      <c r="AU7" s="104">
        <v>17</v>
      </c>
      <c r="AV7" s="104">
        <v>9</v>
      </c>
      <c r="AW7" s="104">
        <v>0.51</v>
      </c>
      <c r="AX7" s="104">
        <v>101</v>
      </c>
      <c r="AY7" s="104">
        <v>5.0000000000000001E-3</v>
      </c>
      <c r="AZ7" s="104" t="s">
        <v>262</v>
      </c>
      <c r="BA7" s="104">
        <v>1.31</v>
      </c>
      <c r="BB7" s="104">
        <v>5.5E-2</v>
      </c>
      <c r="BC7" s="104">
        <v>0.25</v>
      </c>
      <c r="BD7" s="104">
        <v>1.5</v>
      </c>
      <c r="BE7" s="104" t="s">
        <v>263</v>
      </c>
      <c r="BF7" s="104">
        <v>1.5</v>
      </c>
      <c r="BG7" s="104">
        <v>0.2</v>
      </c>
      <c r="BH7" s="104">
        <v>0.33</v>
      </c>
      <c r="BI7" s="104">
        <v>5</v>
      </c>
      <c r="BJ7" s="104" t="s">
        <v>264</v>
      </c>
      <c r="BK7" s="104">
        <v>0.4</v>
      </c>
      <c r="BL7" s="111">
        <v>2.2599999999999998</v>
      </c>
    </row>
    <row r="8" spans="1:64" s="112" customFormat="1" ht="54.75" customHeight="1">
      <c r="A8" s="14" t="s">
        <v>9</v>
      </c>
      <c r="B8" s="89">
        <f t="shared" si="2"/>
        <v>20</v>
      </c>
      <c r="C8" s="35">
        <f t="shared" ref="C8:C63" si="3">B8+5</f>
        <v>25</v>
      </c>
      <c r="D8" s="40">
        <f t="shared" si="0"/>
        <v>6.0960000000000001</v>
      </c>
      <c r="E8" s="41">
        <f t="shared" si="1"/>
        <v>7.62</v>
      </c>
      <c r="F8" s="52"/>
      <c r="G8" s="28" t="s">
        <v>32</v>
      </c>
      <c r="H8" s="46" t="s">
        <v>13</v>
      </c>
      <c r="I8" s="47" t="s">
        <v>107</v>
      </c>
      <c r="J8" s="33"/>
      <c r="K8" s="9">
        <v>3.5000000000000003E-2</v>
      </c>
      <c r="L8" s="23" t="s">
        <v>102</v>
      </c>
      <c r="M8" s="20" t="s">
        <v>10</v>
      </c>
      <c r="N8" s="24">
        <v>5</v>
      </c>
      <c r="O8" s="3"/>
      <c r="P8" s="7"/>
      <c r="Q8" s="71"/>
      <c r="R8" s="74"/>
      <c r="S8" s="73"/>
      <c r="T8" s="74" t="s">
        <v>186</v>
      </c>
      <c r="U8" s="82" t="s">
        <v>133</v>
      </c>
      <c r="V8" s="94" t="s">
        <v>134</v>
      </c>
      <c r="W8" s="96" t="s">
        <v>155</v>
      </c>
      <c r="X8" s="28" t="s">
        <v>32</v>
      </c>
      <c r="Y8" s="102">
        <v>3.5999999999999997E-2</v>
      </c>
      <c r="Z8" s="105"/>
      <c r="AA8" s="104">
        <v>1.4</v>
      </c>
      <c r="AB8" s="104">
        <v>58.1</v>
      </c>
      <c r="AC8" s="104">
        <v>8.8000000000000007</v>
      </c>
      <c r="AD8" s="104">
        <v>37</v>
      </c>
      <c r="AE8" s="104">
        <v>0.7</v>
      </c>
      <c r="AF8" s="104">
        <v>4.0999999999999996</v>
      </c>
      <c r="AG8" s="104">
        <v>3.3</v>
      </c>
      <c r="AH8" s="104">
        <v>337</v>
      </c>
      <c r="AI8" s="104">
        <v>2.4700000000000002</v>
      </c>
      <c r="AJ8" s="104">
        <v>28.3</v>
      </c>
      <c r="AK8" s="104">
        <v>4.4000000000000004</v>
      </c>
      <c r="AL8" s="104">
        <v>10.8</v>
      </c>
      <c r="AM8" s="104">
        <v>14</v>
      </c>
      <c r="AN8" s="104">
        <v>125</v>
      </c>
      <c r="AO8" s="104" t="s">
        <v>266</v>
      </c>
      <c r="AP8" s="104">
        <v>0.9</v>
      </c>
      <c r="AQ8" s="104">
        <v>4.5999999999999996</v>
      </c>
      <c r="AR8" s="104">
        <v>21</v>
      </c>
      <c r="AS8" s="104">
        <v>0.12</v>
      </c>
      <c r="AT8" s="104">
        <v>6.7000000000000004E-2</v>
      </c>
      <c r="AU8" s="104">
        <v>19</v>
      </c>
      <c r="AV8" s="104">
        <v>9</v>
      </c>
      <c r="AW8" s="104">
        <v>0.51</v>
      </c>
      <c r="AX8" s="104">
        <v>101</v>
      </c>
      <c r="AY8" s="104">
        <v>3.0000000000000001E-3</v>
      </c>
      <c r="AZ8" s="104" t="s">
        <v>262</v>
      </c>
      <c r="BA8" s="104">
        <v>1.37</v>
      </c>
      <c r="BB8" s="104">
        <v>2.8000000000000001E-2</v>
      </c>
      <c r="BC8" s="104">
        <v>0.2</v>
      </c>
      <c r="BD8" s="104">
        <v>0.5</v>
      </c>
      <c r="BE8" s="104" t="s">
        <v>263</v>
      </c>
      <c r="BF8" s="104">
        <v>1.8</v>
      </c>
      <c r="BG8" s="104">
        <v>0.2</v>
      </c>
      <c r="BH8" s="104">
        <v>7.0000000000000007E-2</v>
      </c>
      <c r="BI8" s="104">
        <v>5</v>
      </c>
      <c r="BJ8" s="104" t="s">
        <v>264</v>
      </c>
      <c r="BK8" s="104" t="s">
        <v>265</v>
      </c>
      <c r="BL8" s="111">
        <v>1.38</v>
      </c>
    </row>
    <row r="9" spans="1:64" s="6" customFormat="1" ht="57.75" customHeight="1">
      <c r="A9" s="14" t="s">
        <v>9</v>
      </c>
      <c r="B9" s="90">
        <f t="shared" si="2"/>
        <v>25</v>
      </c>
      <c r="C9" s="35">
        <f t="shared" si="3"/>
        <v>30</v>
      </c>
      <c r="D9" s="38">
        <f t="shared" si="0"/>
        <v>7.62</v>
      </c>
      <c r="E9" s="39">
        <f t="shared" si="1"/>
        <v>9.1440000000000001</v>
      </c>
      <c r="F9" s="51"/>
      <c r="G9" s="28" t="s">
        <v>33</v>
      </c>
      <c r="H9" s="46" t="s">
        <v>13</v>
      </c>
      <c r="I9" s="47" t="s">
        <v>108</v>
      </c>
      <c r="J9" s="32"/>
      <c r="K9" s="21">
        <v>3.1E-2</v>
      </c>
      <c r="L9" s="23" t="s">
        <v>6</v>
      </c>
      <c r="M9" s="20" t="s">
        <v>10</v>
      </c>
      <c r="N9" s="24">
        <v>30</v>
      </c>
      <c r="O9" s="3"/>
      <c r="P9" s="8"/>
      <c r="Q9" s="71"/>
      <c r="R9" s="72"/>
      <c r="S9" s="73"/>
      <c r="T9" s="74" t="s">
        <v>186</v>
      </c>
      <c r="U9" s="82" t="s">
        <v>135</v>
      </c>
      <c r="V9" s="94" t="s">
        <v>6</v>
      </c>
      <c r="W9" s="96" t="s">
        <v>155</v>
      </c>
      <c r="X9" s="28" t="s">
        <v>33</v>
      </c>
      <c r="Y9" s="102">
        <v>6.6000000000000003E-2</v>
      </c>
      <c r="Z9" s="109"/>
      <c r="AA9" s="104">
        <v>2.4</v>
      </c>
      <c r="AB9" s="104">
        <v>108.1</v>
      </c>
      <c r="AC9" s="104">
        <v>129</v>
      </c>
      <c r="AD9" s="104">
        <v>20</v>
      </c>
      <c r="AE9" s="104">
        <v>10.3</v>
      </c>
      <c r="AF9" s="104">
        <v>2.2999999999999998</v>
      </c>
      <c r="AG9" s="104">
        <v>2.5</v>
      </c>
      <c r="AH9" s="104">
        <v>193</v>
      </c>
      <c r="AI9" s="104">
        <v>3.56</v>
      </c>
      <c r="AJ9" s="104">
        <v>117.4</v>
      </c>
      <c r="AK9" s="104">
        <v>2.8</v>
      </c>
      <c r="AL9" s="104">
        <v>47.9</v>
      </c>
      <c r="AM9" s="104">
        <v>13.8</v>
      </c>
      <c r="AN9" s="104">
        <v>165</v>
      </c>
      <c r="AO9" s="104" t="s">
        <v>266</v>
      </c>
      <c r="AP9" s="104">
        <v>3.5</v>
      </c>
      <c r="AQ9" s="104">
        <v>23.6</v>
      </c>
      <c r="AR9" s="104">
        <v>18</v>
      </c>
      <c r="AS9" s="104">
        <v>0.13</v>
      </c>
      <c r="AT9" s="104">
        <v>4.5999999999999999E-2</v>
      </c>
      <c r="AU9" s="104">
        <v>18</v>
      </c>
      <c r="AV9" s="104">
        <v>8</v>
      </c>
      <c r="AW9" s="104">
        <v>0.25</v>
      </c>
      <c r="AX9" s="104">
        <v>159</v>
      </c>
      <c r="AY9" s="104">
        <v>2E-3</v>
      </c>
      <c r="AZ9" s="104" t="s">
        <v>262</v>
      </c>
      <c r="BA9" s="104">
        <v>0.96</v>
      </c>
      <c r="BB9" s="104">
        <v>8.5000000000000006E-2</v>
      </c>
      <c r="BC9" s="104">
        <v>0.35</v>
      </c>
      <c r="BD9" s="104">
        <v>0.8</v>
      </c>
      <c r="BE9" s="104" t="s">
        <v>263</v>
      </c>
      <c r="BF9" s="104">
        <v>1.2</v>
      </c>
      <c r="BG9" s="104">
        <v>0.4</v>
      </c>
      <c r="BH9" s="104">
        <v>0.59</v>
      </c>
      <c r="BI9" s="104">
        <v>4</v>
      </c>
      <c r="BJ9" s="104" t="s">
        <v>264</v>
      </c>
      <c r="BK9" s="104">
        <v>0.3</v>
      </c>
      <c r="BL9" s="111">
        <v>1.51</v>
      </c>
    </row>
    <row r="10" spans="1:64" s="6" customFormat="1" ht="55.5" customHeight="1">
      <c r="A10" s="14" t="s">
        <v>9</v>
      </c>
      <c r="B10" s="89">
        <f t="shared" si="2"/>
        <v>30</v>
      </c>
      <c r="C10" s="35">
        <f t="shared" si="3"/>
        <v>35</v>
      </c>
      <c r="D10" s="38">
        <f t="shared" si="0"/>
        <v>9.1440000000000001</v>
      </c>
      <c r="E10" s="39">
        <f t="shared" si="1"/>
        <v>10.668000000000001</v>
      </c>
      <c r="F10" s="51"/>
      <c r="G10" s="28" t="s">
        <v>34</v>
      </c>
      <c r="H10" s="46" t="s">
        <v>13</v>
      </c>
      <c r="I10" s="47" t="s">
        <v>107</v>
      </c>
      <c r="J10" s="32"/>
      <c r="K10" s="21">
        <v>2.5000000000000001E-2</v>
      </c>
      <c r="L10" s="23" t="s">
        <v>102</v>
      </c>
      <c r="M10" s="20" t="s">
        <v>10</v>
      </c>
      <c r="N10" s="24">
        <v>20</v>
      </c>
      <c r="O10" s="2"/>
      <c r="P10" s="8"/>
      <c r="Q10" s="71"/>
      <c r="R10" s="72"/>
      <c r="S10" s="73"/>
      <c r="T10" s="74" t="s">
        <v>186</v>
      </c>
      <c r="U10" s="82" t="s">
        <v>135</v>
      </c>
      <c r="V10" s="94" t="s">
        <v>6</v>
      </c>
      <c r="W10" s="96" t="s">
        <v>155</v>
      </c>
      <c r="X10" s="28" t="s">
        <v>34</v>
      </c>
      <c r="Y10" s="102">
        <v>2.8000000000000001E-2</v>
      </c>
      <c r="Z10" s="109"/>
      <c r="AA10" s="104">
        <v>0.9</v>
      </c>
      <c r="AB10" s="104">
        <v>97.2</v>
      </c>
      <c r="AC10" s="104">
        <v>20.5</v>
      </c>
      <c r="AD10" s="104">
        <v>21</v>
      </c>
      <c r="AE10" s="104">
        <v>1.4</v>
      </c>
      <c r="AF10" s="104">
        <v>1.8</v>
      </c>
      <c r="AG10" s="104">
        <v>1.6</v>
      </c>
      <c r="AH10" s="104">
        <v>173</v>
      </c>
      <c r="AI10" s="104">
        <v>3.58</v>
      </c>
      <c r="AJ10" s="104">
        <v>121.7</v>
      </c>
      <c r="AK10" s="104">
        <v>4.2</v>
      </c>
      <c r="AL10" s="104">
        <v>19.5</v>
      </c>
      <c r="AM10" s="104">
        <v>18.100000000000001</v>
      </c>
      <c r="AN10" s="104">
        <v>132</v>
      </c>
      <c r="AO10" s="104" t="s">
        <v>266</v>
      </c>
      <c r="AP10" s="104">
        <v>1</v>
      </c>
      <c r="AQ10" s="104">
        <v>6.1</v>
      </c>
      <c r="AR10" s="104">
        <v>19</v>
      </c>
      <c r="AS10" s="104">
        <v>0.16</v>
      </c>
      <c r="AT10" s="104">
        <v>4.1000000000000002E-2</v>
      </c>
      <c r="AU10" s="104">
        <v>18</v>
      </c>
      <c r="AV10" s="104">
        <v>7</v>
      </c>
      <c r="AW10" s="104">
        <v>0.3</v>
      </c>
      <c r="AX10" s="104">
        <v>293</v>
      </c>
      <c r="AY10" s="104">
        <v>2E-3</v>
      </c>
      <c r="AZ10" s="104" t="s">
        <v>262</v>
      </c>
      <c r="BA10" s="104">
        <v>1.19</v>
      </c>
      <c r="BB10" s="104">
        <v>7.2999999999999995E-2</v>
      </c>
      <c r="BC10" s="104">
        <v>0.48</v>
      </c>
      <c r="BD10" s="104">
        <v>0.7</v>
      </c>
      <c r="BE10" s="104" t="s">
        <v>263</v>
      </c>
      <c r="BF10" s="104">
        <v>1.7</v>
      </c>
      <c r="BG10" s="104">
        <v>0.4</v>
      </c>
      <c r="BH10" s="104">
        <v>0.77</v>
      </c>
      <c r="BI10" s="104">
        <v>5</v>
      </c>
      <c r="BJ10" s="104" t="s">
        <v>264</v>
      </c>
      <c r="BK10" s="104">
        <v>0.3</v>
      </c>
      <c r="BL10" s="111">
        <v>1.75</v>
      </c>
    </row>
    <row r="11" spans="1:64" s="6" customFormat="1" ht="55.5" customHeight="1">
      <c r="A11" s="14" t="s">
        <v>9</v>
      </c>
      <c r="B11" s="90">
        <f t="shared" si="2"/>
        <v>35</v>
      </c>
      <c r="C11" s="35">
        <f t="shared" si="3"/>
        <v>40</v>
      </c>
      <c r="D11" s="38">
        <f t="shared" si="0"/>
        <v>10.668000000000001</v>
      </c>
      <c r="E11" s="39">
        <f t="shared" si="1"/>
        <v>12.192</v>
      </c>
      <c r="F11" s="51"/>
      <c r="G11" s="28" t="s">
        <v>35</v>
      </c>
      <c r="H11" s="46" t="s">
        <v>13</v>
      </c>
      <c r="I11" s="47" t="s">
        <v>109</v>
      </c>
      <c r="J11" s="32"/>
      <c r="K11" s="21">
        <v>2.5999999999999999E-2</v>
      </c>
      <c r="L11" s="23" t="s">
        <v>103</v>
      </c>
      <c r="M11" s="20" t="s">
        <v>10</v>
      </c>
      <c r="N11" s="24">
        <v>5</v>
      </c>
      <c r="O11" s="3"/>
      <c r="P11" s="8"/>
      <c r="Q11" s="71"/>
      <c r="R11" s="72"/>
      <c r="S11" s="73"/>
      <c r="T11" s="74" t="s">
        <v>136</v>
      </c>
      <c r="U11" s="82" t="s">
        <v>137</v>
      </c>
      <c r="V11" s="94" t="s">
        <v>138</v>
      </c>
      <c r="W11" s="96" t="s">
        <v>155</v>
      </c>
      <c r="X11" s="28" t="s">
        <v>35</v>
      </c>
      <c r="Y11" s="101">
        <v>0.58199999999999996</v>
      </c>
      <c r="Z11" s="109"/>
      <c r="AA11" s="104">
        <v>1</v>
      </c>
      <c r="AB11" s="104">
        <v>47.7</v>
      </c>
      <c r="AC11" s="104">
        <v>271.10000000000002</v>
      </c>
      <c r="AD11" s="104">
        <v>19</v>
      </c>
      <c r="AE11" s="104">
        <v>11.7</v>
      </c>
      <c r="AF11" s="104">
        <v>1.8</v>
      </c>
      <c r="AG11" s="104">
        <v>2.5</v>
      </c>
      <c r="AH11" s="104">
        <v>131</v>
      </c>
      <c r="AI11" s="104">
        <v>3.79</v>
      </c>
      <c r="AJ11" s="104">
        <v>239.4</v>
      </c>
      <c r="AK11" s="104">
        <v>7</v>
      </c>
      <c r="AL11" s="104">
        <v>195</v>
      </c>
      <c r="AM11" s="104">
        <v>18.2</v>
      </c>
      <c r="AN11" s="104">
        <v>39</v>
      </c>
      <c r="AO11" s="104" t="s">
        <v>266</v>
      </c>
      <c r="AP11" s="104">
        <v>1.6</v>
      </c>
      <c r="AQ11" s="104">
        <v>77.900000000000006</v>
      </c>
      <c r="AR11" s="104">
        <v>11</v>
      </c>
      <c r="AS11" s="104">
        <v>0.15</v>
      </c>
      <c r="AT11" s="104">
        <v>5.1999999999999998E-2</v>
      </c>
      <c r="AU11" s="104">
        <v>19</v>
      </c>
      <c r="AV11" s="104">
        <v>6</v>
      </c>
      <c r="AW11" s="104">
        <v>0.17</v>
      </c>
      <c r="AX11" s="104">
        <v>286</v>
      </c>
      <c r="AY11" s="104">
        <v>1E-3</v>
      </c>
      <c r="AZ11" s="104" t="s">
        <v>262</v>
      </c>
      <c r="BA11" s="104">
        <v>0.75</v>
      </c>
      <c r="BB11" s="104">
        <v>6.0999999999999999E-2</v>
      </c>
      <c r="BC11" s="104">
        <v>0.52</v>
      </c>
      <c r="BD11" s="104">
        <v>1.2</v>
      </c>
      <c r="BE11" s="104" t="s">
        <v>263</v>
      </c>
      <c r="BF11" s="104">
        <v>1.3</v>
      </c>
      <c r="BG11" s="104">
        <v>0.4</v>
      </c>
      <c r="BH11" s="104">
        <v>0.96</v>
      </c>
      <c r="BI11" s="104">
        <v>4</v>
      </c>
      <c r="BJ11" s="104">
        <v>0.7</v>
      </c>
      <c r="BK11" s="104">
        <v>1.1000000000000001</v>
      </c>
      <c r="BL11" s="111">
        <v>1.18</v>
      </c>
    </row>
    <row r="12" spans="1:64" s="6" customFormat="1" ht="54.75" customHeight="1">
      <c r="A12" s="14" t="s">
        <v>9</v>
      </c>
      <c r="B12" s="89">
        <f t="shared" si="2"/>
        <v>40</v>
      </c>
      <c r="C12" s="35">
        <f t="shared" si="3"/>
        <v>45</v>
      </c>
      <c r="D12" s="38">
        <f t="shared" si="0"/>
        <v>12.192</v>
      </c>
      <c r="E12" s="39">
        <f t="shared" si="1"/>
        <v>13.716000000000001</v>
      </c>
      <c r="F12" s="51"/>
      <c r="G12" s="28" t="s">
        <v>36</v>
      </c>
      <c r="H12" s="46" t="s">
        <v>13</v>
      </c>
      <c r="I12" s="47" t="s">
        <v>152</v>
      </c>
      <c r="J12" s="32"/>
      <c r="K12" s="21">
        <v>8.5999999999999993E-2</v>
      </c>
      <c r="L12" s="23"/>
      <c r="M12" s="20"/>
      <c r="N12" s="24"/>
      <c r="O12" s="3"/>
      <c r="P12" s="8"/>
      <c r="Q12" s="71"/>
      <c r="R12" s="72"/>
      <c r="S12" s="73"/>
      <c r="T12" s="74" t="s">
        <v>186</v>
      </c>
      <c r="U12" s="82" t="s">
        <v>133</v>
      </c>
      <c r="V12" s="94" t="s">
        <v>139</v>
      </c>
      <c r="W12" s="96" t="s">
        <v>156</v>
      </c>
      <c r="X12" s="28" t="s">
        <v>36</v>
      </c>
      <c r="Y12" s="102">
        <v>2.8000000000000001E-2</v>
      </c>
      <c r="Z12" s="109"/>
      <c r="AA12" s="104">
        <v>1.1000000000000001</v>
      </c>
      <c r="AB12" s="104">
        <v>41.4</v>
      </c>
      <c r="AC12" s="104">
        <v>11.5</v>
      </c>
      <c r="AD12" s="104">
        <v>44</v>
      </c>
      <c r="AE12" s="104">
        <v>1</v>
      </c>
      <c r="AF12" s="104">
        <v>3.8</v>
      </c>
      <c r="AG12" s="104">
        <v>4.4000000000000004</v>
      </c>
      <c r="AH12" s="104">
        <v>471</v>
      </c>
      <c r="AI12" s="104">
        <v>2.92</v>
      </c>
      <c r="AJ12" s="104">
        <v>45.9</v>
      </c>
      <c r="AK12" s="104">
        <v>8.3000000000000007</v>
      </c>
      <c r="AL12" s="104">
        <v>30.6</v>
      </c>
      <c r="AM12" s="104">
        <v>15.7</v>
      </c>
      <c r="AN12" s="104">
        <v>22</v>
      </c>
      <c r="AO12" s="104" t="s">
        <v>266</v>
      </c>
      <c r="AP12" s="104">
        <v>0.9</v>
      </c>
      <c r="AQ12" s="104">
        <v>9.5</v>
      </c>
      <c r="AR12" s="104">
        <v>16</v>
      </c>
      <c r="AS12" s="104">
        <v>0.13</v>
      </c>
      <c r="AT12" s="104">
        <v>6.2E-2</v>
      </c>
      <c r="AU12" s="104">
        <v>19</v>
      </c>
      <c r="AV12" s="104">
        <v>9</v>
      </c>
      <c r="AW12" s="104">
        <v>0.61</v>
      </c>
      <c r="AX12" s="104">
        <v>65</v>
      </c>
      <c r="AY12" s="104">
        <v>4.0000000000000001E-3</v>
      </c>
      <c r="AZ12" s="104" t="s">
        <v>262</v>
      </c>
      <c r="BA12" s="104">
        <v>1.35</v>
      </c>
      <c r="BB12" s="104">
        <v>2.7E-2</v>
      </c>
      <c r="BC12" s="104">
        <v>0.23</v>
      </c>
      <c r="BD12" s="104">
        <v>0.8</v>
      </c>
      <c r="BE12" s="104" t="s">
        <v>263</v>
      </c>
      <c r="BF12" s="104">
        <v>1.5</v>
      </c>
      <c r="BG12" s="104">
        <v>0.2</v>
      </c>
      <c r="BH12" s="104">
        <v>0.15</v>
      </c>
      <c r="BI12" s="104">
        <v>5</v>
      </c>
      <c r="BJ12" s="104" t="s">
        <v>264</v>
      </c>
      <c r="BK12" s="104">
        <v>0.2</v>
      </c>
      <c r="BL12" s="111">
        <v>1.61</v>
      </c>
    </row>
    <row r="13" spans="1:64" s="6" customFormat="1" ht="56.25" customHeight="1">
      <c r="A13" s="14" t="s">
        <v>9</v>
      </c>
      <c r="B13" s="90">
        <f t="shared" si="2"/>
        <v>45</v>
      </c>
      <c r="C13" s="35">
        <f t="shared" si="3"/>
        <v>50</v>
      </c>
      <c r="D13" s="38">
        <f t="shared" si="0"/>
        <v>13.716000000000001</v>
      </c>
      <c r="E13" s="39">
        <f t="shared" si="1"/>
        <v>15.24</v>
      </c>
      <c r="F13" s="51"/>
      <c r="G13" s="28" t="s">
        <v>37</v>
      </c>
      <c r="H13" s="46" t="s">
        <v>13</v>
      </c>
      <c r="I13" s="47" t="s">
        <v>111</v>
      </c>
      <c r="J13" s="32"/>
      <c r="K13" s="84">
        <v>0.69099999999999995</v>
      </c>
      <c r="L13" s="23"/>
      <c r="M13" s="18"/>
      <c r="N13" s="24"/>
      <c r="O13" s="3"/>
      <c r="P13" s="8"/>
      <c r="Q13" s="71"/>
      <c r="R13" s="72"/>
      <c r="S13" s="73"/>
      <c r="T13" s="74" t="s">
        <v>186</v>
      </c>
      <c r="U13" s="82" t="s">
        <v>133</v>
      </c>
      <c r="V13" s="94" t="s">
        <v>139</v>
      </c>
      <c r="W13" s="96" t="s">
        <v>157</v>
      </c>
      <c r="X13" s="28" t="s">
        <v>37</v>
      </c>
      <c r="Y13" s="102">
        <v>0.04</v>
      </c>
      <c r="Z13" s="109"/>
      <c r="AA13" s="104">
        <v>1.2</v>
      </c>
      <c r="AB13" s="104">
        <v>29.4</v>
      </c>
      <c r="AC13" s="104">
        <v>6.5</v>
      </c>
      <c r="AD13" s="104">
        <v>41</v>
      </c>
      <c r="AE13" s="104">
        <v>0.4</v>
      </c>
      <c r="AF13" s="104">
        <v>5.0999999999999996</v>
      </c>
      <c r="AG13" s="104">
        <v>11.8</v>
      </c>
      <c r="AH13" s="104">
        <v>655</v>
      </c>
      <c r="AI13" s="104">
        <v>2.5099999999999998</v>
      </c>
      <c r="AJ13" s="104">
        <v>22.6</v>
      </c>
      <c r="AK13" s="104">
        <v>5.9</v>
      </c>
      <c r="AL13" s="104">
        <v>13.4</v>
      </c>
      <c r="AM13" s="104">
        <v>16.899999999999999</v>
      </c>
      <c r="AN13" s="104">
        <v>21</v>
      </c>
      <c r="AO13" s="104">
        <v>0.2</v>
      </c>
      <c r="AP13" s="104">
        <v>1</v>
      </c>
      <c r="AQ13" s="104">
        <v>5.0999999999999996</v>
      </c>
      <c r="AR13" s="104">
        <v>21</v>
      </c>
      <c r="AS13" s="104">
        <v>0.47</v>
      </c>
      <c r="AT13" s="104">
        <v>7.0999999999999994E-2</v>
      </c>
      <c r="AU13" s="104">
        <v>17</v>
      </c>
      <c r="AV13" s="104">
        <v>12</v>
      </c>
      <c r="AW13" s="104">
        <v>0.56999999999999995</v>
      </c>
      <c r="AX13" s="104">
        <v>65</v>
      </c>
      <c r="AY13" s="104">
        <v>3.0000000000000001E-3</v>
      </c>
      <c r="AZ13" s="104" t="s">
        <v>262</v>
      </c>
      <c r="BA13" s="104">
        <v>1.22</v>
      </c>
      <c r="BB13" s="104">
        <v>3.4000000000000002E-2</v>
      </c>
      <c r="BC13" s="104">
        <v>0.21</v>
      </c>
      <c r="BD13" s="104">
        <v>0.9</v>
      </c>
      <c r="BE13" s="104" t="s">
        <v>263</v>
      </c>
      <c r="BF13" s="104">
        <v>1.7</v>
      </c>
      <c r="BG13" s="104">
        <v>0.2</v>
      </c>
      <c r="BH13" s="104">
        <v>0.11</v>
      </c>
      <c r="BI13" s="104">
        <v>5</v>
      </c>
      <c r="BJ13" s="104" t="s">
        <v>264</v>
      </c>
      <c r="BK13" s="104" t="s">
        <v>265</v>
      </c>
      <c r="BL13" s="111">
        <v>1.81</v>
      </c>
    </row>
    <row r="14" spans="1:64" s="6" customFormat="1" ht="54" customHeight="1">
      <c r="A14" s="14" t="s">
        <v>9</v>
      </c>
      <c r="B14" s="89">
        <f t="shared" si="2"/>
        <v>50</v>
      </c>
      <c r="C14" s="35">
        <f t="shared" si="3"/>
        <v>55</v>
      </c>
      <c r="D14" s="38">
        <f t="shared" si="0"/>
        <v>15.24</v>
      </c>
      <c r="E14" s="39">
        <f t="shared" si="1"/>
        <v>16.763999999999999</v>
      </c>
      <c r="F14" s="51"/>
      <c r="G14" s="28" t="s">
        <v>38</v>
      </c>
      <c r="H14" s="46" t="s">
        <v>13</v>
      </c>
      <c r="I14" s="47" t="s">
        <v>112</v>
      </c>
      <c r="J14" s="32"/>
      <c r="K14" s="85">
        <v>1.25</v>
      </c>
      <c r="L14" s="23"/>
      <c r="M14" s="20"/>
      <c r="N14" s="24"/>
      <c r="O14" s="3"/>
      <c r="P14" s="8"/>
      <c r="Q14" s="71"/>
      <c r="R14" s="72"/>
      <c r="S14" s="73"/>
      <c r="T14" s="74" t="s">
        <v>186</v>
      </c>
      <c r="U14" s="82" t="s">
        <v>133</v>
      </c>
      <c r="V14" s="94" t="s">
        <v>139</v>
      </c>
      <c r="W14" s="96" t="s">
        <v>209</v>
      </c>
      <c r="X14" s="28" t="s">
        <v>38</v>
      </c>
      <c r="Y14" s="102">
        <v>2.8000000000000001E-2</v>
      </c>
      <c r="Z14" s="109"/>
      <c r="AA14" s="104">
        <v>1.3</v>
      </c>
      <c r="AB14" s="104">
        <v>34.9</v>
      </c>
      <c r="AC14" s="104">
        <v>8.6999999999999993</v>
      </c>
      <c r="AD14" s="104">
        <v>46</v>
      </c>
      <c r="AE14" s="104">
        <v>0.3</v>
      </c>
      <c r="AF14" s="104">
        <v>4.8</v>
      </c>
      <c r="AG14" s="104">
        <v>13</v>
      </c>
      <c r="AH14" s="104">
        <v>638</v>
      </c>
      <c r="AI14" s="104">
        <v>2.52</v>
      </c>
      <c r="AJ14" s="104">
        <v>16.7</v>
      </c>
      <c r="AK14" s="104">
        <v>4.3</v>
      </c>
      <c r="AL14" s="104">
        <v>8.1999999999999993</v>
      </c>
      <c r="AM14" s="104">
        <v>16</v>
      </c>
      <c r="AN14" s="104">
        <v>51</v>
      </c>
      <c r="AO14" s="104">
        <v>0.3</v>
      </c>
      <c r="AP14" s="104">
        <v>1.5</v>
      </c>
      <c r="AQ14" s="104">
        <v>2.6</v>
      </c>
      <c r="AR14" s="104">
        <v>29</v>
      </c>
      <c r="AS14" s="104">
        <v>0.56000000000000005</v>
      </c>
      <c r="AT14" s="104">
        <v>6.8000000000000005E-2</v>
      </c>
      <c r="AU14" s="104">
        <v>19</v>
      </c>
      <c r="AV14" s="104">
        <v>12</v>
      </c>
      <c r="AW14" s="104">
        <v>0.66</v>
      </c>
      <c r="AX14" s="104">
        <v>78</v>
      </c>
      <c r="AY14" s="104">
        <v>2.3E-2</v>
      </c>
      <c r="AZ14" s="104" t="s">
        <v>262</v>
      </c>
      <c r="BA14" s="104">
        <v>1.18</v>
      </c>
      <c r="BB14" s="104">
        <v>3.9E-2</v>
      </c>
      <c r="BC14" s="104">
        <v>0.16</v>
      </c>
      <c r="BD14" s="104">
        <v>1.1000000000000001</v>
      </c>
      <c r="BE14" s="104" t="s">
        <v>263</v>
      </c>
      <c r="BF14" s="104">
        <v>2.2000000000000002</v>
      </c>
      <c r="BG14" s="104">
        <v>0.2</v>
      </c>
      <c r="BH14" s="104">
        <v>0.05</v>
      </c>
      <c r="BI14" s="104">
        <v>5</v>
      </c>
      <c r="BJ14" s="104" t="s">
        <v>264</v>
      </c>
      <c r="BK14" s="104" t="s">
        <v>265</v>
      </c>
      <c r="BL14" s="111">
        <v>2.02</v>
      </c>
    </row>
    <row r="15" spans="1:64" s="6" customFormat="1" ht="55.5" customHeight="1">
      <c r="A15" s="14" t="s">
        <v>9</v>
      </c>
      <c r="B15" s="90">
        <f t="shared" si="2"/>
        <v>55</v>
      </c>
      <c r="C15" s="35">
        <f t="shared" si="3"/>
        <v>60</v>
      </c>
      <c r="D15" s="38">
        <f t="shared" si="0"/>
        <v>16.763999999999999</v>
      </c>
      <c r="E15" s="39">
        <f t="shared" si="1"/>
        <v>18.288</v>
      </c>
      <c r="F15" s="51"/>
      <c r="G15" s="28" t="s">
        <v>39</v>
      </c>
      <c r="H15" s="46" t="s">
        <v>13</v>
      </c>
      <c r="I15" s="47" t="s">
        <v>113</v>
      </c>
      <c r="J15" s="32"/>
      <c r="K15" s="84">
        <v>0.96799999999999997</v>
      </c>
      <c r="L15" s="23" t="s">
        <v>103</v>
      </c>
      <c r="M15" s="18" t="s">
        <v>10</v>
      </c>
      <c r="N15" s="24">
        <v>2</v>
      </c>
      <c r="O15" s="3"/>
      <c r="P15" s="8"/>
      <c r="Q15" s="71"/>
      <c r="R15" s="72"/>
      <c r="S15" s="73"/>
      <c r="T15" s="74" t="s">
        <v>186</v>
      </c>
      <c r="U15" s="82" t="s">
        <v>133</v>
      </c>
      <c r="V15" s="94" t="s">
        <v>139</v>
      </c>
      <c r="W15" s="96" t="s">
        <v>158</v>
      </c>
      <c r="X15" s="28" t="s">
        <v>39</v>
      </c>
      <c r="Y15" s="102">
        <v>0.03</v>
      </c>
      <c r="Z15" s="109"/>
      <c r="AA15" s="104">
        <v>1.2</v>
      </c>
      <c r="AB15" s="104">
        <v>23.6</v>
      </c>
      <c r="AC15" s="104">
        <v>9.6999999999999993</v>
      </c>
      <c r="AD15" s="104">
        <v>47</v>
      </c>
      <c r="AE15" s="104">
        <v>0.4</v>
      </c>
      <c r="AF15" s="104">
        <v>4.7</v>
      </c>
      <c r="AG15" s="104">
        <v>9.6999999999999993</v>
      </c>
      <c r="AH15" s="104">
        <v>613</v>
      </c>
      <c r="AI15" s="104">
        <v>2.61</v>
      </c>
      <c r="AJ15" s="104">
        <v>22.9</v>
      </c>
      <c r="AK15" s="104">
        <v>7.4</v>
      </c>
      <c r="AL15" s="104">
        <v>10.8</v>
      </c>
      <c r="AM15" s="104">
        <v>16.7</v>
      </c>
      <c r="AN15" s="104">
        <v>41</v>
      </c>
      <c r="AO15" s="104">
        <v>0.3</v>
      </c>
      <c r="AP15" s="104">
        <v>1.8</v>
      </c>
      <c r="AQ15" s="104">
        <v>4.8</v>
      </c>
      <c r="AR15" s="104">
        <v>32</v>
      </c>
      <c r="AS15" s="104">
        <v>0.51</v>
      </c>
      <c r="AT15" s="104">
        <v>7.2999999999999995E-2</v>
      </c>
      <c r="AU15" s="104">
        <v>20</v>
      </c>
      <c r="AV15" s="104">
        <v>13</v>
      </c>
      <c r="AW15" s="104">
        <v>0.71</v>
      </c>
      <c r="AX15" s="104">
        <v>74</v>
      </c>
      <c r="AY15" s="104">
        <v>2.4E-2</v>
      </c>
      <c r="AZ15" s="104" t="s">
        <v>262</v>
      </c>
      <c r="BA15" s="104">
        <v>1.35</v>
      </c>
      <c r="BB15" s="104">
        <v>0.04</v>
      </c>
      <c r="BC15" s="104">
        <v>0.17</v>
      </c>
      <c r="BD15" s="104">
        <v>0.3</v>
      </c>
      <c r="BE15" s="104" t="s">
        <v>263</v>
      </c>
      <c r="BF15" s="104">
        <v>2.7</v>
      </c>
      <c r="BG15" s="104">
        <v>0.2</v>
      </c>
      <c r="BH15" s="104">
        <v>0.14000000000000001</v>
      </c>
      <c r="BI15" s="104">
        <v>6</v>
      </c>
      <c r="BJ15" s="104" t="s">
        <v>264</v>
      </c>
      <c r="BK15" s="104" t="s">
        <v>265</v>
      </c>
      <c r="BL15" s="111">
        <v>2.57</v>
      </c>
    </row>
    <row r="16" spans="1:64" s="6" customFormat="1" ht="54.75" customHeight="1">
      <c r="A16" s="14" t="s">
        <v>9</v>
      </c>
      <c r="B16" s="89">
        <f t="shared" si="2"/>
        <v>60</v>
      </c>
      <c r="C16" s="35">
        <f t="shared" si="3"/>
        <v>65</v>
      </c>
      <c r="D16" s="38">
        <f t="shared" si="0"/>
        <v>18.288</v>
      </c>
      <c r="E16" s="39">
        <f t="shared" si="1"/>
        <v>19.812000000000001</v>
      </c>
      <c r="F16" s="51"/>
      <c r="G16" s="28" t="s">
        <v>40</v>
      </c>
      <c r="H16" s="46" t="s">
        <v>13</v>
      </c>
      <c r="I16" s="47" t="s">
        <v>114</v>
      </c>
      <c r="J16" s="32"/>
      <c r="K16" s="21">
        <v>0.433</v>
      </c>
      <c r="L16" s="23"/>
      <c r="M16" s="20"/>
      <c r="N16" s="24"/>
      <c r="O16" s="3"/>
      <c r="P16" s="8"/>
      <c r="Q16" s="71"/>
      <c r="R16" s="72"/>
      <c r="S16" s="73"/>
      <c r="T16" s="74" t="s">
        <v>188</v>
      </c>
      <c r="U16" s="82" t="s">
        <v>133</v>
      </c>
      <c r="V16" s="94" t="s">
        <v>139</v>
      </c>
      <c r="W16" s="96" t="s">
        <v>189</v>
      </c>
      <c r="X16" s="28" t="s">
        <v>40</v>
      </c>
      <c r="Y16" s="102">
        <v>4.8000000000000001E-2</v>
      </c>
      <c r="Z16" s="109"/>
      <c r="AA16" s="104">
        <v>1</v>
      </c>
      <c r="AB16" s="104">
        <v>27</v>
      </c>
      <c r="AC16" s="104">
        <v>9.1999999999999993</v>
      </c>
      <c r="AD16" s="104">
        <v>43</v>
      </c>
      <c r="AE16" s="104">
        <v>0.3</v>
      </c>
      <c r="AF16" s="104">
        <v>4.3</v>
      </c>
      <c r="AG16" s="104">
        <v>8.5</v>
      </c>
      <c r="AH16" s="104">
        <v>582</v>
      </c>
      <c r="AI16" s="104">
        <v>2.3199999999999998</v>
      </c>
      <c r="AJ16" s="104">
        <v>23.6</v>
      </c>
      <c r="AK16" s="104">
        <v>2.9</v>
      </c>
      <c r="AL16" s="104">
        <v>17.399999999999999</v>
      </c>
      <c r="AM16" s="104">
        <v>15.5</v>
      </c>
      <c r="AN16" s="104">
        <v>96</v>
      </c>
      <c r="AO16" s="104">
        <v>0.3</v>
      </c>
      <c r="AP16" s="104">
        <v>1.3</v>
      </c>
      <c r="AQ16" s="104">
        <v>4.5999999999999996</v>
      </c>
      <c r="AR16" s="104">
        <v>27</v>
      </c>
      <c r="AS16" s="104">
        <v>0.82</v>
      </c>
      <c r="AT16" s="104">
        <v>6.5000000000000002E-2</v>
      </c>
      <c r="AU16" s="104">
        <v>17</v>
      </c>
      <c r="AV16" s="104">
        <v>12</v>
      </c>
      <c r="AW16" s="104">
        <v>0.64</v>
      </c>
      <c r="AX16" s="104">
        <v>61</v>
      </c>
      <c r="AY16" s="104">
        <v>5.0000000000000001E-3</v>
      </c>
      <c r="AZ16" s="104" t="s">
        <v>262</v>
      </c>
      <c r="BA16" s="104">
        <v>1.18</v>
      </c>
      <c r="BB16" s="104">
        <v>3.6999999999999998E-2</v>
      </c>
      <c r="BC16" s="104">
        <v>0.16</v>
      </c>
      <c r="BD16" s="104">
        <v>0.4</v>
      </c>
      <c r="BE16" s="104" t="s">
        <v>263</v>
      </c>
      <c r="BF16" s="104">
        <v>2.2999999999999998</v>
      </c>
      <c r="BG16" s="104">
        <v>0.2</v>
      </c>
      <c r="BH16" s="104">
        <v>0.24</v>
      </c>
      <c r="BI16" s="104">
        <v>6</v>
      </c>
      <c r="BJ16" s="104" t="s">
        <v>264</v>
      </c>
      <c r="BK16" s="104" t="s">
        <v>265</v>
      </c>
      <c r="BL16" s="111">
        <v>2.2599999999999998</v>
      </c>
    </row>
    <row r="17" spans="1:64" s="6" customFormat="1" ht="55.5" customHeight="1">
      <c r="A17" s="14" t="s">
        <v>9</v>
      </c>
      <c r="B17" s="90">
        <f t="shared" si="2"/>
        <v>65</v>
      </c>
      <c r="C17" s="35">
        <f t="shared" si="3"/>
        <v>70</v>
      </c>
      <c r="D17" s="38">
        <f t="shared" si="0"/>
        <v>19.812000000000001</v>
      </c>
      <c r="E17" s="39">
        <f t="shared" si="1"/>
        <v>21.336000000000002</v>
      </c>
      <c r="F17" s="51"/>
      <c r="G17" s="28" t="s">
        <v>41</v>
      </c>
      <c r="H17" s="46" t="s">
        <v>13</v>
      </c>
      <c r="I17" s="47" t="s">
        <v>113</v>
      </c>
      <c r="J17" s="32"/>
      <c r="K17" s="21">
        <v>0.23400000000000001</v>
      </c>
      <c r="L17" s="23" t="s">
        <v>104</v>
      </c>
      <c r="M17" s="18" t="s">
        <v>10</v>
      </c>
      <c r="N17" s="24">
        <v>0.1</v>
      </c>
      <c r="O17" s="3"/>
      <c r="P17" s="8"/>
      <c r="Q17" s="71" t="s">
        <v>7</v>
      </c>
      <c r="R17" s="72">
        <v>0.1</v>
      </c>
      <c r="S17" s="73" t="s">
        <v>128</v>
      </c>
      <c r="T17" s="74" t="s">
        <v>186</v>
      </c>
      <c r="U17" s="82" t="s">
        <v>133</v>
      </c>
      <c r="V17" s="94" t="s">
        <v>103</v>
      </c>
      <c r="W17" s="96" t="s">
        <v>190</v>
      </c>
      <c r="X17" s="28" t="s">
        <v>41</v>
      </c>
      <c r="Y17" s="101">
        <v>0.122</v>
      </c>
      <c r="Z17" s="109"/>
      <c r="AA17" s="104">
        <v>1.3</v>
      </c>
      <c r="AB17" s="104">
        <v>127.2</v>
      </c>
      <c r="AC17" s="104">
        <v>109</v>
      </c>
      <c r="AD17" s="104">
        <v>41</v>
      </c>
      <c r="AE17" s="104">
        <v>9.3000000000000007</v>
      </c>
      <c r="AF17" s="104">
        <v>4.9000000000000004</v>
      </c>
      <c r="AG17" s="104">
        <v>13.6</v>
      </c>
      <c r="AH17" s="104">
        <v>776</v>
      </c>
      <c r="AI17" s="104">
        <v>3.33</v>
      </c>
      <c r="AJ17" s="104">
        <v>43</v>
      </c>
      <c r="AK17" s="104">
        <v>6.3</v>
      </c>
      <c r="AL17" s="104">
        <v>76.3</v>
      </c>
      <c r="AM17" s="104">
        <v>14.4</v>
      </c>
      <c r="AN17" s="104">
        <v>27</v>
      </c>
      <c r="AO17" s="104">
        <v>0.8</v>
      </c>
      <c r="AP17" s="104">
        <v>1.7</v>
      </c>
      <c r="AQ17" s="104">
        <v>105</v>
      </c>
      <c r="AR17" s="104">
        <v>32</v>
      </c>
      <c r="AS17" s="104">
        <v>0.88</v>
      </c>
      <c r="AT17" s="104">
        <v>7.0000000000000007E-2</v>
      </c>
      <c r="AU17" s="104">
        <v>18</v>
      </c>
      <c r="AV17" s="104">
        <v>11</v>
      </c>
      <c r="AW17" s="104">
        <v>0.61</v>
      </c>
      <c r="AX17" s="104">
        <v>51</v>
      </c>
      <c r="AY17" s="104">
        <v>1.2E-2</v>
      </c>
      <c r="AZ17" s="104" t="s">
        <v>262</v>
      </c>
      <c r="BA17" s="104">
        <v>1.23</v>
      </c>
      <c r="BB17" s="104">
        <v>3.4000000000000002E-2</v>
      </c>
      <c r="BC17" s="104">
        <v>0.25</v>
      </c>
      <c r="BD17" s="104">
        <v>1.6</v>
      </c>
      <c r="BE17" s="104" t="s">
        <v>263</v>
      </c>
      <c r="BF17" s="104">
        <v>2.9</v>
      </c>
      <c r="BG17" s="104">
        <v>0.3</v>
      </c>
      <c r="BH17" s="104">
        <v>1.05</v>
      </c>
      <c r="BI17" s="104">
        <v>6</v>
      </c>
      <c r="BJ17" s="104" t="s">
        <v>264</v>
      </c>
      <c r="BK17" s="104">
        <v>0.5</v>
      </c>
      <c r="BL17" s="111">
        <v>1.96</v>
      </c>
    </row>
    <row r="18" spans="1:64" s="6" customFormat="1" ht="56.25" customHeight="1">
      <c r="A18" s="14" t="s">
        <v>9</v>
      </c>
      <c r="B18" s="89">
        <f t="shared" si="2"/>
        <v>70</v>
      </c>
      <c r="C18" s="35">
        <f t="shared" si="3"/>
        <v>75</v>
      </c>
      <c r="D18" s="38">
        <f t="shared" si="0"/>
        <v>21.336000000000002</v>
      </c>
      <c r="E18" s="39">
        <f t="shared" si="1"/>
        <v>22.86</v>
      </c>
      <c r="F18" s="51"/>
      <c r="G18" s="28" t="s">
        <v>42</v>
      </c>
      <c r="H18" s="46" t="s">
        <v>13</v>
      </c>
      <c r="I18" s="47" t="s">
        <v>113</v>
      </c>
      <c r="J18" s="32"/>
      <c r="K18" s="84">
        <v>0.73399999999999999</v>
      </c>
      <c r="L18" s="23" t="s">
        <v>104</v>
      </c>
      <c r="M18" s="20" t="s">
        <v>10</v>
      </c>
      <c r="N18" s="24">
        <v>0.1</v>
      </c>
      <c r="O18" s="3"/>
      <c r="P18" s="8"/>
      <c r="Q18" s="71"/>
      <c r="R18" s="72"/>
      <c r="S18" s="73"/>
      <c r="T18" s="74" t="s">
        <v>186</v>
      </c>
      <c r="U18" s="82" t="s">
        <v>133</v>
      </c>
      <c r="V18" s="94" t="s">
        <v>104</v>
      </c>
      <c r="W18" s="96" t="s">
        <v>191</v>
      </c>
      <c r="X18" s="28" t="s">
        <v>42</v>
      </c>
      <c r="Y18" s="102">
        <v>3.2000000000000001E-2</v>
      </c>
      <c r="Z18" s="109"/>
      <c r="AA18" s="104">
        <v>1.6</v>
      </c>
      <c r="AB18" s="104">
        <v>111.9</v>
      </c>
      <c r="AC18" s="104">
        <v>62</v>
      </c>
      <c r="AD18" s="104">
        <v>40</v>
      </c>
      <c r="AE18" s="104">
        <v>1.9</v>
      </c>
      <c r="AF18" s="104">
        <v>4.5</v>
      </c>
      <c r="AG18" s="104">
        <v>8.1</v>
      </c>
      <c r="AH18" s="104">
        <v>640</v>
      </c>
      <c r="AI18" s="104">
        <v>2.95</v>
      </c>
      <c r="AJ18" s="104">
        <v>53.7</v>
      </c>
      <c r="AK18" s="104">
        <v>4.4000000000000004</v>
      </c>
      <c r="AL18" s="104">
        <v>16.600000000000001</v>
      </c>
      <c r="AM18" s="104">
        <v>14.6</v>
      </c>
      <c r="AN18" s="104">
        <v>31</v>
      </c>
      <c r="AO18" s="104">
        <v>0.4</v>
      </c>
      <c r="AP18" s="104">
        <v>1.6</v>
      </c>
      <c r="AQ18" s="104">
        <v>35.5</v>
      </c>
      <c r="AR18" s="104">
        <v>41</v>
      </c>
      <c r="AS18" s="104">
        <v>0.81</v>
      </c>
      <c r="AT18" s="104">
        <v>6.6000000000000003E-2</v>
      </c>
      <c r="AU18" s="104">
        <v>21</v>
      </c>
      <c r="AV18" s="104">
        <v>14</v>
      </c>
      <c r="AW18" s="104">
        <v>0.64</v>
      </c>
      <c r="AX18" s="104">
        <v>99</v>
      </c>
      <c r="AY18" s="104">
        <v>7.9000000000000001E-2</v>
      </c>
      <c r="AZ18" s="104" t="s">
        <v>262</v>
      </c>
      <c r="BA18" s="104">
        <v>1.1200000000000001</v>
      </c>
      <c r="BB18" s="104">
        <v>4.3999999999999997E-2</v>
      </c>
      <c r="BC18" s="104">
        <v>0.28000000000000003</v>
      </c>
      <c r="BD18" s="104">
        <v>2.1</v>
      </c>
      <c r="BE18" s="104" t="s">
        <v>263</v>
      </c>
      <c r="BF18" s="104">
        <v>3</v>
      </c>
      <c r="BG18" s="104">
        <v>0.4</v>
      </c>
      <c r="BH18" s="104">
        <v>0.35</v>
      </c>
      <c r="BI18" s="104">
        <v>5</v>
      </c>
      <c r="BJ18" s="104" t="s">
        <v>264</v>
      </c>
      <c r="BK18" s="104" t="s">
        <v>265</v>
      </c>
      <c r="BL18" s="111">
        <v>1.82</v>
      </c>
    </row>
    <row r="19" spans="1:64" s="6" customFormat="1" ht="53.25" customHeight="1">
      <c r="A19" s="14" t="s">
        <v>9</v>
      </c>
      <c r="B19" s="90">
        <f t="shared" si="2"/>
        <v>75</v>
      </c>
      <c r="C19" s="35">
        <f t="shared" si="3"/>
        <v>80</v>
      </c>
      <c r="D19" s="38">
        <f t="shared" si="0"/>
        <v>22.86</v>
      </c>
      <c r="E19" s="39">
        <f t="shared" si="1"/>
        <v>24.384</v>
      </c>
      <c r="F19" s="51"/>
      <c r="G19" s="28" t="s">
        <v>43</v>
      </c>
      <c r="H19" s="46" t="s">
        <v>13</v>
      </c>
      <c r="I19" s="47" t="s">
        <v>115</v>
      </c>
      <c r="J19" s="32"/>
      <c r="K19" s="85">
        <v>1.38</v>
      </c>
      <c r="L19" s="23" t="s">
        <v>104</v>
      </c>
      <c r="M19" s="18" t="s">
        <v>10</v>
      </c>
      <c r="N19" s="24">
        <v>0.1</v>
      </c>
      <c r="O19" s="3"/>
      <c r="P19" s="8"/>
      <c r="Q19" s="71"/>
      <c r="R19" s="72"/>
      <c r="S19" s="73"/>
      <c r="T19" s="74" t="s">
        <v>147</v>
      </c>
      <c r="U19" s="82" t="s">
        <v>133</v>
      </c>
      <c r="V19" s="94" t="s">
        <v>140</v>
      </c>
      <c r="W19" s="96" t="s">
        <v>257</v>
      </c>
      <c r="X19" s="28" t="s">
        <v>43</v>
      </c>
      <c r="Y19" s="102">
        <v>1.9E-2</v>
      </c>
      <c r="Z19" s="109"/>
      <c r="AA19" s="104">
        <v>1.6</v>
      </c>
      <c r="AB19" s="104">
        <v>56.5</v>
      </c>
      <c r="AC19" s="104">
        <v>10.7</v>
      </c>
      <c r="AD19" s="104">
        <v>42</v>
      </c>
      <c r="AE19" s="104">
        <v>0.5</v>
      </c>
      <c r="AF19" s="104">
        <v>5</v>
      </c>
      <c r="AG19" s="104">
        <v>8.6</v>
      </c>
      <c r="AH19" s="104">
        <v>495</v>
      </c>
      <c r="AI19" s="104">
        <v>3.01</v>
      </c>
      <c r="AJ19" s="104">
        <v>17.899999999999999</v>
      </c>
      <c r="AK19" s="104">
        <v>2.9</v>
      </c>
      <c r="AL19" s="104">
        <v>5.7</v>
      </c>
      <c r="AM19" s="104">
        <v>14.2</v>
      </c>
      <c r="AN19" s="104">
        <v>34</v>
      </c>
      <c r="AO19" s="104">
        <v>0.2</v>
      </c>
      <c r="AP19" s="104">
        <v>2</v>
      </c>
      <c r="AQ19" s="104">
        <v>7.5</v>
      </c>
      <c r="AR19" s="104">
        <v>42</v>
      </c>
      <c r="AS19" s="104">
        <v>0.61</v>
      </c>
      <c r="AT19" s="104">
        <v>7.0000000000000007E-2</v>
      </c>
      <c r="AU19" s="104">
        <v>19</v>
      </c>
      <c r="AV19" s="104">
        <v>15</v>
      </c>
      <c r="AW19" s="104">
        <v>0.77</v>
      </c>
      <c r="AX19" s="104">
        <v>81</v>
      </c>
      <c r="AY19" s="104">
        <v>0.114</v>
      </c>
      <c r="AZ19" s="104" t="s">
        <v>262</v>
      </c>
      <c r="BA19" s="104">
        <v>1.23</v>
      </c>
      <c r="BB19" s="104">
        <v>5.2999999999999999E-2</v>
      </c>
      <c r="BC19" s="104">
        <v>0.28000000000000003</v>
      </c>
      <c r="BD19" s="104">
        <v>2.1</v>
      </c>
      <c r="BE19" s="104" t="s">
        <v>263</v>
      </c>
      <c r="BF19" s="104">
        <v>2.4</v>
      </c>
      <c r="BG19" s="104">
        <v>0.5</v>
      </c>
      <c r="BH19" s="104">
        <v>0.18</v>
      </c>
      <c r="BI19" s="104">
        <v>6</v>
      </c>
      <c r="BJ19" s="104" t="s">
        <v>264</v>
      </c>
      <c r="BK19" s="104" t="s">
        <v>265</v>
      </c>
      <c r="BL19" s="111">
        <v>2.11</v>
      </c>
    </row>
    <row r="20" spans="1:64" s="6" customFormat="1" ht="54.75" customHeight="1">
      <c r="A20" s="14" t="s">
        <v>9</v>
      </c>
      <c r="B20" s="89">
        <f t="shared" si="2"/>
        <v>80</v>
      </c>
      <c r="C20" s="35">
        <f t="shared" si="3"/>
        <v>85</v>
      </c>
      <c r="D20" s="38">
        <f t="shared" si="0"/>
        <v>24.384</v>
      </c>
      <c r="E20" s="39">
        <f t="shared" si="1"/>
        <v>25.908000000000001</v>
      </c>
      <c r="F20" s="51"/>
      <c r="G20" s="28" t="s">
        <v>44</v>
      </c>
      <c r="H20" s="46" t="s">
        <v>13</v>
      </c>
      <c r="I20" s="47" t="s">
        <v>115</v>
      </c>
      <c r="J20" s="32"/>
      <c r="K20" s="85">
        <v>1.87</v>
      </c>
      <c r="L20" s="23"/>
      <c r="M20" s="20"/>
      <c r="N20" s="24" t="s">
        <v>105</v>
      </c>
      <c r="O20" s="2"/>
      <c r="P20" s="8"/>
      <c r="Q20" s="71"/>
      <c r="R20" s="72"/>
      <c r="S20" s="73"/>
      <c r="T20" s="74" t="s">
        <v>147</v>
      </c>
      <c r="U20" s="82" t="s">
        <v>133</v>
      </c>
      <c r="V20" s="94" t="s">
        <v>140</v>
      </c>
      <c r="W20" s="96" t="s">
        <v>257</v>
      </c>
      <c r="X20" s="28" t="s">
        <v>44</v>
      </c>
      <c r="Y20" s="102">
        <v>1.4999999999999999E-2</v>
      </c>
      <c r="Z20" s="109"/>
      <c r="AA20" s="104">
        <v>1.7</v>
      </c>
      <c r="AB20" s="104">
        <v>46.2</v>
      </c>
      <c r="AC20" s="104">
        <v>9.4</v>
      </c>
      <c r="AD20" s="104">
        <v>41</v>
      </c>
      <c r="AE20" s="104">
        <v>0.6</v>
      </c>
      <c r="AF20" s="104">
        <v>5</v>
      </c>
      <c r="AG20" s="104">
        <v>8.3000000000000007</v>
      </c>
      <c r="AH20" s="104">
        <v>484</v>
      </c>
      <c r="AI20" s="104">
        <v>2.95</v>
      </c>
      <c r="AJ20" s="104">
        <v>15.4</v>
      </c>
      <c r="AK20" s="104">
        <v>4.5</v>
      </c>
      <c r="AL20" s="104">
        <v>2.7</v>
      </c>
      <c r="AM20" s="104">
        <v>14.6</v>
      </c>
      <c r="AN20" s="104">
        <v>35</v>
      </c>
      <c r="AO20" s="104">
        <v>0.2</v>
      </c>
      <c r="AP20" s="104">
        <v>1.2</v>
      </c>
      <c r="AQ20" s="104">
        <v>5.4</v>
      </c>
      <c r="AR20" s="104">
        <v>46</v>
      </c>
      <c r="AS20" s="104">
        <v>0.66</v>
      </c>
      <c r="AT20" s="104">
        <v>7.0999999999999994E-2</v>
      </c>
      <c r="AU20" s="104">
        <v>23</v>
      </c>
      <c r="AV20" s="104">
        <v>16</v>
      </c>
      <c r="AW20" s="104">
        <v>0.78</v>
      </c>
      <c r="AX20" s="104">
        <v>154</v>
      </c>
      <c r="AY20" s="104">
        <v>0.126</v>
      </c>
      <c r="AZ20" s="104" t="s">
        <v>262</v>
      </c>
      <c r="BA20" s="104">
        <v>1.21</v>
      </c>
      <c r="BB20" s="104">
        <v>6.2E-2</v>
      </c>
      <c r="BC20" s="104">
        <v>0.36</v>
      </c>
      <c r="BD20" s="104">
        <v>2.9</v>
      </c>
      <c r="BE20" s="104" t="s">
        <v>263</v>
      </c>
      <c r="BF20" s="104">
        <v>2.9</v>
      </c>
      <c r="BG20" s="104">
        <v>0.6</v>
      </c>
      <c r="BH20" s="104">
        <v>0.13</v>
      </c>
      <c r="BI20" s="104">
        <v>5</v>
      </c>
      <c r="BJ20" s="104" t="s">
        <v>264</v>
      </c>
      <c r="BK20" s="104" t="s">
        <v>265</v>
      </c>
      <c r="BL20" s="111">
        <v>2</v>
      </c>
    </row>
    <row r="21" spans="1:64" s="6" customFormat="1" ht="55.5" customHeight="1">
      <c r="A21" s="14" t="s">
        <v>9</v>
      </c>
      <c r="B21" s="90">
        <f t="shared" si="2"/>
        <v>85</v>
      </c>
      <c r="C21" s="35">
        <f t="shared" si="3"/>
        <v>90</v>
      </c>
      <c r="D21" s="38">
        <f t="shared" si="0"/>
        <v>25.908000000000001</v>
      </c>
      <c r="E21" s="39">
        <f t="shared" si="1"/>
        <v>27.432000000000002</v>
      </c>
      <c r="F21" s="51"/>
      <c r="G21" s="28" t="s">
        <v>45</v>
      </c>
      <c r="H21" s="46" t="s">
        <v>13</v>
      </c>
      <c r="I21" s="47" t="s">
        <v>116</v>
      </c>
      <c r="J21" s="32"/>
      <c r="K21" s="85">
        <v>2.17</v>
      </c>
      <c r="L21" s="23"/>
      <c r="M21" s="18"/>
      <c r="N21" s="24"/>
      <c r="O21" s="2"/>
      <c r="P21" s="8"/>
      <c r="Q21" s="71" t="s">
        <v>7</v>
      </c>
      <c r="R21" s="72">
        <v>1</v>
      </c>
      <c r="S21" s="73" t="s">
        <v>129</v>
      </c>
      <c r="T21" s="74" t="s">
        <v>147</v>
      </c>
      <c r="U21" s="82" t="s">
        <v>133</v>
      </c>
      <c r="V21" s="94" t="s">
        <v>140</v>
      </c>
      <c r="W21" s="96" t="s">
        <v>257</v>
      </c>
      <c r="X21" s="28" t="s">
        <v>45</v>
      </c>
      <c r="Y21" s="102">
        <v>1.2999999999999999E-2</v>
      </c>
      <c r="Z21" s="109"/>
      <c r="AA21" s="104">
        <v>1.8</v>
      </c>
      <c r="AB21" s="104">
        <v>35.6</v>
      </c>
      <c r="AC21" s="104">
        <v>7.2</v>
      </c>
      <c r="AD21" s="104">
        <v>40</v>
      </c>
      <c r="AE21" s="104">
        <v>0.6</v>
      </c>
      <c r="AF21" s="104">
        <v>4.9000000000000004</v>
      </c>
      <c r="AG21" s="104">
        <v>6.7</v>
      </c>
      <c r="AH21" s="104">
        <v>469</v>
      </c>
      <c r="AI21" s="104">
        <v>2.99</v>
      </c>
      <c r="AJ21" s="104">
        <v>12.1</v>
      </c>
      <c r="AK21" s="104">
        <v>3.8</v>
      </c>
      <c r="AL21" s="104">
        <v>3.3</v>
      </c>
      <c r="AM21" s="104">
        <v>14.9</v>
      </c>
      <c r="AN21" s="104">
        <v>32</v>
      </c>
      <c r="AO21" s="104">
        <v>0.1</v>
      </c>
      <c r="AP21" s="104">
        <v>1.3</v>
      </c>
      <c r="AQ21" s="104">
        <v>3.9</v>
      </c>
      <c r="AR21" s="104">
        <v>46</v>
      </c>
      <c r="AS21" s="104">
        <v>0.63</v>
      </c>
      <c r="AT21" s="104">
        <v>6.8000000000000005E-2</v>
      </c>
      <c r="AU21" s="104">
        <v>22</v>
      </c>
      <c r="AV21" s="104">
        <v>17</v>
      </c>
      <c r="AW21" s="104">
        <v>0.75</v>
      </c>
      <c r="AX21" s="104">
        <v>176</v>
      </c>
      <c r="AY21" s="104">
        <v>0.127</v>
      </c>
      <c r="AZ21" s="104" t="s">
        <v>262</v>
      </c>
      <c r="BA21" s="104">
        <v>1.1599999999999999</v>
      </c>
      <c r="BB21" s="104">
        <v>6.3E-2</v>
      </c>
      <c r="BC21" s="104">
        <v>0.37</v>
      </c>
      <c r="BD21" s="104">
        <v>2.7</v>
      </c>
      <c r="BE21" s="104" t="s">
        <v>263</v>
      </c>
      <c r="BF21" s="104">
        <v>2.8</v>
      </c>
      <c r="BG21" s="104">
        <v>0.6</v>
      </c>
      <c r="BH21" s="104">
        <v>0.13</v>
      </c>
      <c r="BI21" s="104">
        <v>5</v>
      </c>
      <c r="BJ21" s="104" t="s">
        <v>264</v>
      </c>
      <c r="BK21" s="104" t="s">
        <v>265</v>
      </c>
      <c r="BL21" s="111">
        <v>1.83</v>
      </c>
    </row>
    <row r="22" spans="1:64" s="6" customFormat="1" ht="54" customHeight="1">
      <c r="A22" s="14" t="s">
        <v>9</v>
      </c>
      <c r="B22" s="89">
        <f t="shared" si="2"/>
        <v>90</v>
      </c>
      <c r="C22" s="35">
        <f t="shared" si="3"/>
        <v>95</v>
      </c>
      <c r="D22" s="38">
        <f t="shared" si="0"/>
        <v>27.432000000000002</v>
      </c>
      <c r="E22" s="39">
        <f t="shared" si="1"/>
        <v>28.956000000000003</v>
      </c>
      <c r="F22" s="51"/>
      <c r="G22" s="28" t="s">
        <v>46</v>
      </c>
      <c r="H22" s="46" t="s">
        <v>13</v>
      </c>
      <c r="I22" s="47" t="s">
        <v>153</v>
      </c>
      <c r="J22" s="32"/>
      <c r="K22" s="85">
        <v>1.59</v>
      </c>
      <c r="L22" s="23"/>
      <c r="M22" s="20"/>
      <c r="N22" s="24"/>
      <c r="O22" s="2"/>
      <c r="P22" s="8"/>
      <c r="Q22" s="71"/>
      <c r="R22" s="72"/>
      <c r="S22" s="73"/>
      <c r="T22" s="74" t="s">
        <v>147</v>
      </c>
      <c r="U22" s="82" t="s">
        <v>133</v>
      </c>
      <c r="V22" s="94" t="s">
        <v>140</v>
      </c>
      <c r="W22" s="96" t="s">
        <v>210</v>
      </c>
      <c r="X22" s="28" t="s">
        <v>46</v>
      </c>
      <c r="Y22" s="102" t="s">
        <v>261</v>
      </c>
      <c r="Z22" s="109"/>
      <c r="AA22" s="104">
        <v>1.9</v>
      </c>
      <c r="AB22" s="104">
        <v>8.9</v>
      </c>
      <c r="AC22" s="104">
        <v>6</v>
      </c>
      <c r="AD22" s="104">
        <v>38</v>
      </c>
      <c r="AE22" s="104">
        <v>0.2</v>
      </c>
      <c r="AF22" s="104">
        <v>4.8</v>
      </c>
      <c r="AG22" s="104">
        <v>4.5999999999999996</v>
      </c>
      <c r="AH22" s="104">
        <v>450</v>
      </c>
      <c r="AI22" s="104">
        <v>2.84</v>
      </c>
      <c r="AJ22" s="104">
        <v>5.8</v>
      </c>
      <c r="AK22" s="104">
        <v>3.6</v>
      </c>
      <c r="AL22" s="104">
        <v>2.1</v>
      </c>
      <c r="AM22" s="104">
        <v>14.2</v>
      </c>
      <c r="AN22" s="104">
        <v>32</v>
      </c>
      <c r="AO22" s="104" t="s">
        <v>266</v>
      </c>
      <c r="AP22" s="104">
        <v>0.9</v>
      </c>
      <c r="AQ22" s="104">
        <v>1.4</v>
      </c>
      <c r="AR22" s="104">
        <v>47</v>
      </c>
      <c r="AS22" s="104">
        <v>0.63</v>
      </c>
      <c r="AT22" s="104">
        <v>7.0999999999999994E-2</v>
      </c>
      <c r="AU22" s="104">
        <v>23</v>
      </c>
      <c r="AV22" s="104">
        <v>18</v>
      </c>
      <c r="AW22" s="104">
        <v>0.67</v>
      </c>
      <c r="AX22" s="104">
        <v>272</v>
      </c>
      <c r="AY22" s="104">
        <v>0.14799999999999999</v>
      </c>
      <c r="AZ22" s="104" t="s">
        <v>262</v>
      </c>
      <c r="BA22" s="104">
        <v>1.07</v>
      </c>
      <c r="BB22" s="104">
        <v>8.3000000000000004E-2</v>
      </c>
      <c r="BC22" s="104">
        <v>0.42</v>
      </c>
      <c r="BD22" s="104">
        <v>2.4</v>
      </c>
      <c r="BE22" s="104" t="s">
        <v>263</v>
      </c>
      <c r="BF22" s="104">
        <v>3.3</v>
      </c>
      <c r="BG22" s="104">
        <v>0.6</v>
      </c>
      <c r="BH22" s="104" t="s">
        <v>267</v>
      </c>
      <c r="BI22" s="104">
        <v>5</v>
      </c>
      <c r="BJ22" s="104" t="s">
        <v>264</v>
      </c>
      <c r="BK22" s="104" t="s">
        <v>265</v>
      </c>
      <c r="BL22" s="111">
        <v>2.09</v>
      </c>
    </row>
    <row r="23" spans="1:64" s="6" customFormat="1" ht="55.5" customHeight="1">
      <c r="A23" s="14" t="s">
        <v>9</v>
      </c>
      <c r="B23" s="90">
        <f t="shared" si="2"/>
        <v>95</v>
      </c>
      <c r="C23" s="35">
        <f t="shared" si="3"/>
        <v>100</v>
      </c>
      <c r="D23" s="38">
        <f t="shared" si="0"/>
        <v>28.956000000000003</v>
      </c>
      <c r="E23" s="39">
        <f t="shared" si="1"/>
        <v>30.48</v>
      </c>
      <c r="F23" s="51"/>
      <c r="G23" s="28" t="s">
        <v>47</v>
      </c>
      <c r="H23" s="46" t="s">
        <v>13</v>
      </c>
      <c r="I23" s="47" t="s">
        <v>117</v>
      </c>
      <c r="J23" s="32"/>
      <c r="K23" s="21">
        <v>0.33200000000000002</v>
      </c>
      <c r="L23" s="23"/>
      <c r="M23" s="18"/>
      <c r="N23" s="24"/>
      <c r="O23" s="2"/>
      <c r="P23" s="8"/>
      <c r="Q23" s="71" t="s">
        <v>7</v>
      </c>
      <c r="R23" s="72">
        <v>2</v>
      </c>
      <c r="S23" s="73" t="s">
        <v>129</v>
      </c>
      <c r="T23" s="74" t="s">
        <v>147</v>
      </c>
      <c r="U23" s="82" t="s">
        <v>133</v>
      </c>
      <c r="V23" s="94" t="s">
        <v>140</v>
      </c>
      <c r="W23" s="96" t="s">
        <v>258</v>
      </c>
      <c r="X23" s="28" t="s">
        <v>47</v>
      </c>
      <c r="Y23" s="102">
        <v>0.01</v>
      </c>
      <c r="Z23" s="109"/>
      <c r="AA23" s="104">
        <v>1.7</v>
      </c>
      <c r="AB23" s="104">
        <v>25.9</v>
      </c>
      <c r="AC23" s="104">
        <v>10</v>
      </c>
      <c r="AD23" s="104">
        <v>47</v>
      </c>
      <c r="AE23" s="104">
        <v>0.4</v>
      </c>
      <c r="AF23" s="104">
        <v>5.6</v>
      </c>
      <c r="AG23" s="104">
        <v>9.4</v>
      </c>
      <c r="AH23" s="104">
        <v>559</v>
      </c>
      <c r="AI23" s="104">
        <v>3.14</v>
      </c>
      <c r="AJ23" s="104">
        <v>25.2</v>
      </c>
      <c r="AK23" s="104">
        <v>3.7</v>
      </c>
      <c r="AL23" s="104">
        <v>4.4000000000000004</v>
      </c>
      <c r="AM23" s="104">
        <v>14.9</v>
      </c>
      <c r="AN23" s="104">
        <v>32</v>
      </c>
      <c r="AO23" s="104">
        <v>0.2</v>
      </c>
      <c r="AP23" s="104">
        <v>2.4</v>
      </c>
      <c r="AQ23" s="104">
        <v>1.7</v>
      </c>
      <c r="AR23" s="104">
        <v>43</v>
      </c>
      <c r="AS23" s="104">
        <v>0.84</v>
      </c>
      <c r="AT23" s="104">
        <v>7.8E-2</v>
      </c>
      <c r="AU23" s="104">
        <v>21</v>
      </c>
      <c r="AV23" s="104">
        <v>16</v>
      </c>
      <c r="AW23" s="104">
        <v>0.88</v>
      </c>
      <c r="AX23" s="104">
        <v>51</v>
      </c>
      <c r="AY23" s="104">
        <v>0.11600000000000001</v>
      </c>
      <c r="AZ23" s="104" t="s">
        <v>262</v>
      </c>
      <c r="BA23" s="104">
        <v>1.36</v>
      </c>
      <c r="BB23" s="104">
        <v>4.8000000000000001E-2</v>
      </c>
      <c r="BC23" s="104">
        <v>0.26</v>
      </c>
      <c r="BD23" s="104">
        <v>2.7</v>
      </c>
      <c r="BE23" s="104" t="s">
        <v>263</v>
      </c>
      <c r="BF23" s="104">
        <v>2.7</v>
      </c>
      <c r="BG23" s="104">
        <v>0.5</v>
      </c>
      <c r="BH23" s="104">
        <v>0.26</v>
      </c>
      <c r="BI23" s="104">
        <v>6</v>
      </c>
      <c r="BJ23" s="104" t="s">
        <v>264</v>
      </c>
      <c r="BK23" s="104" t="s">
        <v>265</v>
      </c>
      <c r="BL23" s="111">
        <v>1.89</v>
      </c>
    </row>
    <row r="24" spans="1:64" s="6" customFormat="1" ht="57.75" customHeight="1">
      <c r="A24" s="14" t="s">
        <v>9</v>
      </c>
      <c r="B24" s="89">
        <f t="shared" si="2"/>
        <v>100</v>
      </c>
      <c r="C24" s="35">
        <f t="shared" si="3"/>
        <v>105</v>
      </c>
      <c r="D24" s="38">
        <f t="shared" si="0"/>
        <v>30.48</v>
      </c>
      <c r="E24" s="39">
        <f t="shared" si="1"/>
        <v>32.004000000000005</v>
      </c>
      <c r="F24" s="51"/>
      <c r="G24" s="28" t="s">
        <v>48</v>
      </c>
      <c r="H24" s="46" t="s">
        <v>13</v>
      </c>
      <c r="I24" s="47" t="s">
        <v>115</v>
      </c>
      <c r="J24" s="32"/>
      <c r="K24" s="21">
        <v>0.11799999999999999</v>
      </c>
      <c r="L24" s="23" t="s">
        <v>103</v>
      </c>
      <c r="M24" s="20" t="s">
        <v>106</v>
      </c>
      <c r="N24" s="24">
        <v>2</v>
      </c>
      <c r="O24" s="2"/>
      <c r="P24" s="8"/>
      <c r="Q24" s="71" t="s">
        <v>7</v>
      </c>
      <c r="R24" s="72">
        <v>3</v>
      </c>
      <c r="S24" s="73" t="s">
        <v>130</v>
      </c>
      <c r="T24" s="74" t="s">
        <v>147</v>
      </c>
      <c r="U24" s="82" t="s">
        <v>133</v>
      </c>
      <c r="V24" s="94" t="s">
        <v>6</v>
      </c>
      <c r="W24" s="96" t="s">
        <v>259</v>
      </c>
      <c r="X24" s="28" t="s">
        <v>48</v>
      </c>
      <c r="Y24" s="102">
        <v>2.5000000000000001E-2</v>
      </c>
      <c r="Z24" s="109"/>
      <c r="AA24" s="104">
        <v>1.6</v>
      </c>
      <c r="AB24" s="104">
        <v>21.4</v>
      </c>
      <c r="AC24" s="104">
        <v>9.9</v>
      </c>
      <c r="AD24" s="104">
        <v>45</v>
      </c>
      <c r="AE24" s="104">
        <v>0.3</v>
      </c>
      <c r="AF24" s="104">
        <v>5</v>
      </c>
      <c r="AG24" s="104">
        <v>7.3</v>
      </c>
      <c r="AH24" s="104">
        <v>503</v>
      </c>
      <c r="AI24" s="104">
        <v>2.68</v>
      </c>
      <c r="AJ24" s="104">
        <v>21.6</v>
      </c>
      <c r="AK24" s="104">
        <v>3.5</v>
      </c>
      <c r="AL24" s="104">
        <v>9.1</v>
      </c>
      <c r="AM24" s="104">
        <v>14.1</v>
      </c>
      <c r="AN24" s="104">
        <v>33</v>
      </c>
      <c r="AO24" s="104">
        <v>0.2</v>
      </c>
      <c r="AP24" s="104">
        <v>3.6</v>
      </c>
      <c r="AQ24" s="104">
        <v>1.7</v>
      </c>
      <c r="AR24" s="104">
        <v>37</v>
      </c>
      <c r="AS24" s="104">
        <v>0.76</v>
      </c>
      <c r="AT24" s="104">
        <v>7.3999999999999996E-2</v>
      </c>
      <c r="AU24" s="104">
        <v>14</v>
      </c>
      <c r="AV24" s="104">
        <v>15</v>
      </c>
      <c r="AW24" s="104">
        <v>0.8</v>
      </c>
      <c r="AX24" s="104">
        <v>46</v>
      </c>
      <c r="AY24" s="104">
        <v>0.114</v>
      </c>
      <c r="AZ24" s="104" t="s">
        <v>262</v>
      </c>
      <c r="BA24" s="104">
        <v>1.3</v>
      </c>
      <c r="BB24" s="104">
        <v>5.1999999999999998E-2</v>
      </c>
      <c r="BC24" s="104">
        <v>0.21</v>
      </c>
      <c r="BD24" s="104">
        <v>2.6</v>
      </c>
      <c r="BE24" s="104" t="s">
        <v>263</v>
      </c>
      <c r="BF24" s="104">
        <v>2.2999999999999998</v>
      </c>
      <c r="BG24" s="104">
        <v>0.4</v>
      </c>
      <c r="BH24" s="104">
        <v>0.2</v>
      </c>
      <c r="BI24" s="104">
        <v>6</v>
      </c>
      <c r="BJ24" s="104" t="s">
        <v>264</v>
      </c>
      <c r="BK24" s="104" t="s">
        <v>265</v>
      </c>
      <c r="BL24" s="111">
        <v>1.84</v>
      </c>
    </row>
    <row r="25" spans="1:64" s="6" customFormat="1" ht="60" customHeight="1">
      <c r="A25" s="14" t="s">
        <v>9</v>
      </c>
      <c r="B25" s="90">
        <f t="shared" si="2"/>
        <v>105</v>
      </c>
      <c r="C25" s="35">
        <f t="shared" si="3"/>
        <v>110</v>
      </c>
      <c r="D25" s="38">
        <f t="shared" si="0"/>
        <v>32.004000000000005</v>
      </c>
      <c r="E25" s="39">
        <f t="shared" si="1"/>
        <v>33.527999999999999</v>
      </c>
      <c r="F25" s="51"/>
      <c r="G25" s="28" t="s">
        <v>49</v>
      </c>
      <c r="H25" s="46" t="s">
        <v>13</v>
      </c>
      <c r="I25" s="47" t="s">
        <v>114</v>
      </c>
      <c r="J25" s="32"/>
      <c r="K25" s="21">
        <v>4.8000000000000001E-2</v>
      </c>
      <c r="L25" s="23" t="s">
        <v>103</v>
      </c>
      <c r="M25" s="20" t="s">
        <v>106</v>
      </c>
      <c r="N25" s="24">
        <v>2</v>
      </c>
      <c r="O25" s="3"/>
      <c r="P25" s="8"/>
      <c r="Q25" s="71"/>
      <c r="R25" s="72"/>
      <c r="S25" s="73"/>
      <c r="T25" s="74" t="s">
        <v>147</v>
      </c>
      <c r="U25" s="82" t="s">
        <v>133</v>
      </c>
      <c r="V25" s="94" t="s">
        <v>6</v>
      </c>
      <c r="W25" s="96" t="s">
        <v>192</v>
      </c>
      <c r="X25" s="28" t="s">
        <v>49</v>
      </c>
      <c r="Y25" s="102">
        <v>1.7000000000000001E-2</v>
      </c>
      <c r="Z25" s="109"/>
      <c r="AA25" s="104">
        <v>1.6</v>
      </c>
      <c r="AB25" s="104">
        <v>16.399999999999999</v>
      </c>
      <c r="AC25" s="104">
        <v>6.8</v>
      </c>
      <c r="AD25" s="104">
        <v>41</v>
      </c>
      <c r="AE25" s="104" t="s">
        <v>266</v>
      </c>
      <c r="AF25" s="104">
        <v>5.5</v>
      </c>
      <c r="AG25" s="104">
        <v>13.4</v>
      </c>
      <c r="AH25" s="104">
        <v>459</v>
      </c>
      <c r="AI25" s="104">
        <v>2.46</v>
      </c>
      <c r="AJ25" s="104">
        <v>28.4</v>
      </c>
      <c r="AK25" s="104">
        <v>3.6</v>
      </c>
      <c r="AL25" s="104">
        <v>10.7</v>
      </c>
      <c r="AM25" s="104">
        <v>12.6</v>
      </c>
      <c r="AN25" s="104">
        <v>31</v>
      </c>
      <c r="AO25" s="104">
        <v>0.1</v>
      </c>
      <c r="AP25" s="104">
        <v>3.1</v>
      </c>
      <c r="AQ25" s="104">
        <v>0.4</v>
      </c>
      <c r="AR25" s="104">
        <v>30</v>
      </c>
      <c r="AS25" s="104">
        <v>0.52</v>
      </c>
      <c r="AT25" s="104">
        <v>6.9000000000000006E-2</v>
      </c>
      <c r="AU25" s="104">
        <v>10</v>
      </c>
      <c r="AV25" s="104">
        <v>13</v>
      </c>
      <c r="AW25" s="104">
        <v>0.71</v>
      </c>
      <c r="AX25" s="104">
        <v>47</v>
      </c>
      <c r="AY25" s="104">
        <v>8.6999999999999994E-2</v>
      </c>
      <c r="AZ25" s="104" t="s">
        <v>262</v>
      </c>
      <c r="BA25" s="104">
        <v>1.37</v>
      </c>
      <c r="BB25" s="104">
        <v>5.2999999999999999E-2</v>
      </c>
      <c r="BC25" s="104">
        <v>0.17</v>
      </c>
      <c r="BD25" s="104">
        <v>2</v>
      </c>
      <c r="BE25" s="104" t="s">
        <v>263</v>
      </c>
      <c r="BF25" s="104">
        <v>1.9</v>
      </c>
      <c r="BG25" s="104">
        <v>0.2</v>
      </c>
      <c r="BH25" s="104">
        <v>0.26</v>
      </c>
      <c r="BI25" s="104">
        <v>6</v>
      </c>
      <c r="BJ25" s="104" t="s">
        <v>264</v>
      </c>
      <c r="BK25" s="104" t="s">
        <v>265</v>
      </c>
      <c r="BL25" s="111">
        <v>1.9</v>
      </c>
    </row>
    <row r="26" spans="1:64" s="6" customFormat="1" ht="57" customHeight="1">
      <c r="A26" s="14" t="s">
        <v>9</v>
      </c>
      <c r="B26" s="89">
        <f t="shared" si="2"/>
        <v>110</v>
      </c>
      <c r="C26" s="35">
        <f t="shared" si="3"/>
        <v>115</v>
      </c>
      <c r="D26" s="38">
        <f t="shared" si="0"/>
        <v>33.527999999999999</v>
      </c>
      <c r="E26" s="39">
        <f t="shared" si="1"/>
        <v>35.052</v>
      </c>
      <c r="F26" s="51"/>
      <c r="G26" s="28" t="s">
        <v>50</v>
      </c>
      <c r="H26" s="46" t="s">
        <v>13</v>
      </c>
      <c r="I26" s="47" t="s">
        <v>117</v>
      </c>
      <c r="J26" s="32"/>
      <c r="K26" s="21">
        <v>0.154</v>
      </c>
      <c r="L26" s="23"/>
      <c r="M26" s="20"/>
      <c r="N26" s="24"/>
      <c r="O26" s="3"/>
      <c r="P26" s="8"/>
      <c r="Q26" s="71"/>
      <c r="R26" s="72"/>
      <c r="S26" s="73"/>
      <c r="T26" s="74" t="s">
        <v>147</v>
      </c>
      <c r="U26" s="82" t="s">
        <v>133</v>
      </c>
      <c r="V26" s="94" t="s">
        <v>6</v>
      </c>
      <c r="W26" s="96" t="s">
        <v>192</v>
      </c>
      <c r="X26" s="28" t="s">
        <v>50</v>
      </c>
      <c r="Y26" s="102" t="s">
        <v>261</v>
      </c>
      <c r="Z26" s="109"/>
      <c r="AA26" s="104">
        <v>1.5</v>
      </c>
      <c r="AB26" s="104">
        <v>11.8</v>
      </c>
      <c r="AC26" s="104">
        <v>6.4</v>
      </c>
      <c r="AD26" s="104">
        <v>44</v>
      </c>
      <c r="AE26" s="104" t="s">
        <v>266</v>
      </c>
      <c r="AF26" s="104">
        <v>5.4</v>
      </c>
      <c r="AG26" s="104">
        <v>8.6999999999999993</v>
      </c>
      <c r="AH26" s="104">
        <v>506</v>
      </c>
      <c r="AI26" s="104">
        <v>2.63</v>
      </c>
      <c r="AJ26" s="104">
        <v>12.7</v>
      </c>
      <c r="AK26" s="104">
        <v>3.1</v>
      </c>
      <c r="AL26" s="104">
        <v>0.6</v>
      </c>
      <c r="AM26" s="104">
        <v>15.7</v>
      </c>
      <c r="AN26" s="104">
        <v>35</v>
      </c>
      <c r="AO26" s="104">
        <v>0.2</v>
      </c>
      <c r="AP26" s="104">
        <v>3.8</v>
      </c>
      <c r="AQ26" s="104">
        <v>0.2</v>
      </c>
      <c r="AR26" s="104">
        <v>38</v>
      </c>
      <c r="AS26" s="104">
        <v>0.56000000000000005</v>
      </c>
      <c r="AT26" s="104">
        <v>7.8E-2</v>
      </c>
      <c r="AU26" s="104">
        <v>14</v>
      </c>
      <c r="AV26" s="104">
        <v>15</v>
      </c>
      <c r="AW26" s="104">
        <v>0.72</v>
      </c>
      <c r="AX26" s="104">
        <v>65</v>
      </c>
      <c r="AY26" s="104">
        <v>0.112</v>
      </c>
      <c r="AZ26" s="104">
        <v>28</v>
      </c>
      <c r="BA26" s="104">
        <v>1.34</v>
      </c>
      <c r="BB26" s="104">
        <v>5.7000000000000002E-2</v>
      </c>
      <c r="BC26" s="104">
        <v>0.17</v>
      </c>
      <c r="BD26" s="104">
        <v>2.2000000000000002</v>
      </c>
      <c r="BE26" s="104" t="s">
        <v>263</v>
      </c>
      <c r="BF26" s="104">
        <v>2.2999999999999998</v>
      </c>
      <c r="BG26" s="104">
        <v>0.2</v>
      </c>
      <c r="BH26" s="104" t="s">
        <v>267</v>
      </c>
      <c r="BI26" s="104">
        <v>6</v>
      </c>
      <c r="BJ26" s="104" t="s">
        <v>264</v>
      </c>
      <c r="BK26" s="104" t="s">
        <v>265</v>
      </c>
      <c r="BL26" s="111">
        <v>2.1</v>
      </c>
    </row>
    <row r="27" spans="1:64" ht="60" customHeight="1">
      <c r="A27" s="14" t="s">
        <v>9</v>
      </c>
      <c r="B27" s="90">
        <f t="shared" si="2"/>
        <v>115</v>
      </c>
      <c r="C27" s="35">
        <f t="shared" si="3"/>
        <v>120</v>
      </c>
      <c r="D27" s="38">
        <f t="shared" si="0"/>
        <v>35.052</v>
      </c>
      <c r="E27" s="39">
        <f t="shared" si="1"/>
        <v>36.576000000000001</v>
      </c>
      <c r="F27" s="51"/>
      <c r="G27" s="28" t="s">
        <v>51</v>
      </c>
      <c r="H27" s="46" t="s">
        <v>13</v>
      </c>
      <c r="I27" s="47" t="s">
        <v>117</v>
      </c>
      <c r="J27" s="32"/>
      <c r="K27" s="21">
        <v>0.318</v>
      </c>
      <c r="L27" s="23"/>
      <c r="M27" s="18"/>
      <c r="N27" s="24"/>
      <c r="O27" s="3"/>
      <c r="P27" s="8"/>
      <c r="Q27" s="71" t="s">
        <v>7</v>
      </c>
      <c r="R27" s="72">
        <v>3</v>
      </c>
      <c r="S27" s="73" t="s">
        <v>129</v>
      </c>
      <c r="T27" s="74" t="s">
        <v>147</v>
      </c>
      <c r="U27" s="82" t="s">
        <v>133</v>
      </c>
      <c r="V27" s="94" t="s">
        <v>6</v>
      </c>
      <c r="W27" s="96" t="s">
        <v>213</v>
      </c>
      <c r="X27" s="28" t="s">
        <v>51</v>
      </c>
      <c r="Y27" s="102">
        <v>8.9999999999999993E-3</v>
      </c>
      <c r="Z27" s="109"/>
      <c r="AA27" s="104">
        <v>2</v>
      </c>
      <c r="AB27" s="104">
        <v>13.5</v>
      </c>
      <c r="AC27" s="104">
        <v>7</v>
      </c>
      <c r="AD27" s="104">
        <v>38</v>
      </c>
      <c r="AE27" s="104">
        <v>0.1</v>
      </c>
      <c r="AF27" s="104">
        <v>4.9000000000000004</v>
      </c>
      <c r="AG27" s="104">
        <v>7.5</v>
      </c>
      <c r="AH27" s="104">
        <v>460</v>
      </c>
      <c r="AI27" s="104">
        <v>2.68</v>
      </c>
      <c r="AJ27" s="104">
        <v>18.100000000000001</v>
      </c>
      <c r="AK27" s="104">
        <v>3</v>
      </c>
      <c r="AL27" s="104">
        <v>5.2</v>
      </c>
      <c r="AM27" s="104">
        <v>13.8</v>
      </c>
      <c r="AN27" s="104">
        <v>31</v>
      </c>
      <c r="AO27" s="104">
        <v>0.1</v>
      </c>
      <c r="AP27" s="104">
        <v>3.2</v>
      </c>
      <c r="AQ27" s="104">
        <v>0.4</v>
      </c>
      <c r="AR27" s="104">
        <v>36</v>
      </c>
      <c r="AS27" s="104">
        <v>0.74</v>
      </c>
      <c r="AT27" s="104">
        <v>6.8000000000000005E-2</v>
      </c>
      <c r="AU27" s="104">
        <v>14</v>
      </c>
      <c r="AV27" s="104">
        <v>17</v>
      </c>
      <c r="AW27" s="104">
        <v>0.66</v>
      </c>
      <c r="AX27" s="104">
        <v>52</v>
      </c>
      <c r="AY27" s="104">
        <v>9.8000000000000004E-2</v>
      </c>
      <c r="AZ27" s="104" t="s">
        <v>262</v>
      </c>
      <c r="BA27" s="104">
        <v>1.18</v>
      </c>
      <c r="BB27" s="104">
        <v>5.0999999999999997E-2</v>
      </c>
      <c r="BC27" s="104">
        <v>0.15</v>
      </c>
      <c r="BD27" s="104">
        <v>2.9</v>
      </c>
      <c r="BE27" s="104" t="s">
        <v>263</v>
      </c>
      <c r="BF27" s="104">
        <v>2.1</v>
      </c>
      <c r="BG27" s="104">
        <v>0.2</v>
      </c>
      <c r="BH27" s="104">
        <v>0.13</v>
      </c>
      <c r="BI27" s="104">
        <v>5</v>
      </c>
      <c r="BJ27" s="104" t="s">
        <v>264</v>
      </c>
      <c r="BK27" s="104" t="s">
        <v>265</v>
      </c>
      <c r="BL27" s="111">
        <v>1.81</v>
      </c>
    </row>
    <row r="28" spans="1:64" ht="60" customHeight="1">
      <c r="A28" s="14" t="s">
        <v>9</v>
      </c>
      <c r="B28" s="89">
        <f t="shared" si="2"/>
        <v>120</v>
      </c>
      <c r="C28" s="35">
        <f t="shared" si="3"/>
        <v>125</v>
      </c>
      <c r="D28" s="38">
        <f t="shared" si="0"/>
        <v>36.576000000000001</v>
      </c>
      <c r="E28" s="39">
        <f t="shared" si="1"/>
        <v>38.1</v>
      </c>
      <c r="F28" s="51"/>
      <c r="G28" s="28" t="s">
        <v>52</v>
      </c>
      <c r="H28" s="46" t="s">
        <v>13</v>
      </c>
      <c r="I28" s="47" t="s">
        <v>117</v>
      </c>
      <c r="J28" s="32"/>
      <c r="K28" s="21">
        <v>0.19700000000000001</v>
      </c>
      <c r="L28" s="23"/>
      <c r="M28" s="20"/>
      <c r="N28" s="24"/>
      <c r="O28" s="3"/>
      <c r="P28" s="8"/>
      <c r="Q28" s="71" t="s">
        <v>7</v>
      </c>
      <c r="R28" s="72">
        <v>2</v>
      </c>
      <c r="S28" s="73" t="s">
        <v>129</v>
      </c>
      <c r="T28" s="74" t="s">
        <v>147</v>
      </c>
      <c r="U28" s="82" t="s">
        <v>133</v>
      </c>
      <c r="V28" s="94" t="s">
        <v>6</v>
      </c>
      <c r="W28" s="96" t="s">
        <v>161</v>
      </c>
      <c r="X28" s="28" t="s">
        <v>52</v>
      </c>
      <c r="Y28" s="102">
        <v>1.0999999999999999E-2</v>
      </c>
      <c r="Z28" s="109"/>
      <c r="AA28" s="104">
        <v>2.4</v>
      </c>
      <c r="AB28" s="104">
        <v>10.4</v>
      </c>
      <c r="AC28" s="104">
        <v>8</v>
      </c>
      <c r="AD28" s="104">
        <v>42</v>
      </c>
      <c r="AE28" s="104">
        <v>0.2</v>
      </c>
      <c r="AF28" s="104">
        <v>4.8</v>
      </c>
      <c r="AG28" s="104">
        <v>7.8</v>
      </c>
      <c r="AH28" s="104">
        <v>463</v>
      </c>
      <c r="AI28" s="104">
        <v>2.41</v>
      </c>
      <c r="AJ28" s="104">
        <v>21.6</v>
      </c>
      <c r="AK28" s="104">
        <v>5.2</v>
      </c>
      <c r="AL28" s="104">
        <v>30.5</v>
      </c>
      <c r="AM28" s="104">
        <v>13</v>
      </c>
      <c r="AN28" s="104">
        <v>34</v>
      </c>
      <c r="AO28" s="104">
        <v>0.1</v>
      </c>
      <c r="AP28" s="104">
        <v>3.2</v>
      </c>
      <c r="AQ28" s="104">
        <v>0.5</v>
      </c>
      <c r="AR28" s="104">
        <v>31</v>
      </c>
      <c r="AS28" s="104">
        <v>0.67</v>
      </c>
      <c r="AT28" s="104">
        <v>6.6000000000000003E-2</v>
      </c>
      <c r="AU28" s="104">
        <v>10</v>
      </c>
      <c r="AV28" s="104">
        <v>14</v>
      </c>
      <c r="AW28" s="104">
        <v>0.72</v>
      </c>
      <c r="AX28" s="104">
        <v>49</v>
      </c>
      <c r="AY28" s="104">
        <v>8.4000000000000005E-2</v>
      </c>
      <c r="AZ28" s="104" t="s">
        <v>262</v>
      </c>
      <c r="BA28" s="104">
        <v>1.3</v>
      </c>
      <c r="BB28" s="104">
        <v>5.5E-2</v>
      </c>
      <c r="BC28" s="104">
        <v>0.23</v>
      </c>
      <c r="BD28" s="104">
        <v>2</v>
      </c>
      <c r="BE28" s="104" t="s">
        <v>263</v>
      </c>
      <c r="BF28" s="104">
        <v>1.9</v>
      </c>
      <c r="BG28" s="104">
        <v>0.4</v>
      </c>
      <c r="BH28" s="104">
        <v>0.13</v>
      </c>
      <c r="BI28" s="104">
        <v>5</v>
      </c>
      <c r="BJ28" s="104" t="s">
        <v>264</v>
      </c>
      <c r="BK28" s="104" t="s">
        <v>265</v>
      </c>
      <c r="BL28" s="111">
        <v>1.87</v>
      </c>
    </row>
    <row r="29" spans="1:64" ht="58.5" customHeight="1">
      <c r="A29" s="14" t="s">
        <v>9</v>
      </c>
      <c r="B29" s="90">
        <f t="shared" si="2"/>
        <v>125</v>
      </c>
      <c r="C29" s="35">
        <f t="shared" si="3"/>
        <v>130</v>
      </c>
      <c r="D29" s="38">
        <f t="shared" si="0"/>
        <v>38.1</v>
      </c>
      <c r="E29" s="39">
        <f t="shared" si="1"/>
        <v>39.624000000000002</v>
      </c>
      <c r="F29" s="51"/>
      <c r="G29" s="28" t="s">
        <v>53</v>
      </c>
      <c r="H29" s="46" t="s">
        <v>13</v>
      </c>
      <c r="I29" s="47" t="s">
        <v>117</v>
      </c>
      <c r="J29" s="32"/>
      <c r="K29" s="21">
        <v>7.0999999999999994E-2</v>
      </c>
      <c r="L29" s="23"/>
      <c r="M29" s="18"/>
      <c r="N29" s="24"/>
      <c r="O29" s="3"/>
      <c r="P29" s="8"/>
      <c r="Q29" s="71"/>
      <c r="R29" s="72"/>
      <c r="S29" s="73"/>
      <c r="T29" s="74" t="s">
        <v>147</v>
      </c>
      <c r="U29" s="82" t="s">
        <v>133</v>
      </c>
      <c r="V29" s="94" t="s">
        <v>6</v>
      </c>
      <c r="W29" s="96" t="s">
        <v>193</v>
      </c>
      <c r="X29" s="28" t="s">
        <v>53</v>
      </c>
      <c r="Y29" s="102">
        <v>1.2E-2</v>
      </c>
      <c r="Z29" s="109"/>
      <c r="AA29" s="104">
        <v>2.2000000000000002</v>
      </c>
      <c r="AB29" s="104">
        <v>13.5</v>
      </c>
      <c r="AC29" s="104">
        <v>11.5</v>
      </c>
      <c r="AD29" s="104">
        <v>39</v>
      </c>
      <c r="AE29" s="104">
        <v>0.2</v>
      </c>
      <c r="AF29" s="104">
        <v>4.4000000000000004</v>
      </c>
      <c r="AG29" s="104">
        <v>9.1999999999999993</v>
      </c>
      <c r="AH29" s="104">
        <v>428</v>
      </c>
      <c r="AI29" s="104">
        <v>2.2200000000000002</v>
      </c>
      <c r="AJ29" s="104">
        <v>27.3</v>
      </c>
      <c r="AK29" s="104">
        <v>5.3</v>
      </c>
      <c r="AL29" s="104">
        <v>8.4</v>
      </c>
      <c r="AM29" s="104">
        <v>14</v>
      </c>
      <c r="AN29" s="104">
        <v>40</v>
      </c>
      <c r="AO29" s="104">
        <v>0.2</v>
      </c>
      <c r="AP29" s="104">
        <v>2.4</v>
      </c>
      <c r="AQ29" s="104">
        <v>0.7</v>
      </c>
      <c r="AR29" s="104">
        <v>33</v>
      </c>
      <c r="AS29" s="104">
        <v>0.67</v>
      </c>
      <c r="AT29" s="104">
        <v>6.8000000000000005E-2</v>
      </c>
      <c r="AU29" s="104">
        <v>9</v>
      </c>
      <c r="AV29" s="104">
        <v>13</v>
      </c>
      <c r="AW29" s="104">
        <v>0.65</v>
      </c>
      <c r="AX29" s="104">
        <v>52</v>
      </c>
      <c r="AY29" s="104">
        <v>8.1000000000000003E-2</v>
      </c>
      <c r="AZ29" s="104" t="s">
        <v>262</v>
      </c>
      <c r="BA29" s="104">
        <v>1.35</v>
      </c>
      <c r="BB29" s="104">
        <v>0.06</v>
      </c>
      <c r="BC29" s="104">
        <v>0.26</v>
      </c>
      <c r="BD29" s="104">
        <v>2</v>
      </c>
      <c r="BE29" s="104" t="s">
        <v>263</v>
      </c>
      <c r="BF29" s="104">
        <v>2.2000000000000002</v>
      </c>
      <c r="BG29" s="104">
        <v>0.5</v>
      </c>
      <c r="BH29" s="104">
        <v>0.15</v>
      </c>
      <c r="BI29" s="104">
        <v>5</v>
      </c>
      <c r="BJ29" s="104" t="s">
        <v>264</v>
      </c>
      <c r="BK29" s="104" t="s">
        <v>265</v>
      </c>
      <c r="BL29" s="111">
        <v>1.98</v>
      </c>
    </row>
    <row r="30" spans="1:64" ht="57.75" customHeight="1">
      <c r="A30" s="14" t="s">
        <v>9</v>
      </c>
      <c r="B30" s="89">
        <f t="shared" si="2"/>
        <v>130</v>
      </c>
      <c r="C30" s="35">
        <f t="shared" si="3"/>
        <v>135</v>
      </c>
      <c r="D30" s="38">
        <f t="shared" si="0"/>
        <v>39.624000000000002</v>
      </c>
      <c r="E30" s="39">
        <f t="shared" si="1"/>
        <v>41.148000000000003</v>
      </c>
      <c r="F30" s="51"/>
      <c r="G30" s="28" t="s">
        <v>54</v>
      </c>
      <c r="H30" s="46" t="s">
        <v>13</v>
      </c>
      <c r="I30" s="47" t="s">
        <v>117</v>
      </c>
      <c r="J30" s="32"/>
      <c r="K30" s="21">
        <v>3.5999999999999997E-2</v>
      </c>
      <c r="L30" s="23"/>
      <c r="M30" s="20"/>
      <c r="N30" s="24"/>
      <c r="O30" s="3"/>
      <c r="P30" s="8"/>
      <c r="Q30" s="71" t="s">
        <v>7</v>
      </c>
      <c r="R30" s="72">
        <v>1</v>
      </c>
      <c r="S30" s="73" t="s">
        <v>129</v>
      </c>
      <c r="T30" s="74" t="s">
        <v>147</v>
      </c>
      <c r="U30" s="82" t="s">
        <v>133</v>
      </c>
      <c r="V30" s="94" t="s">
        <v>6</v>
      </c>
      <c r="W30" s="96" t="s">
        <v>260</v>
      </c>
      <c r="X30" s="28" t="s">
        <v>54</v>
      </c>
      <c r="Y30" s="102">
        <v>7.0000000000000001E-3</v>
      </c>
      <c r="Z30" s="109"/>
      <c r="AA30" s="104">
        <v>1.8</v>
      </c>
      <c r="AB30" s="104">
        <v>4.3</v>
      </c>
      <c r="AC30" s="104">
        <v>7.7</v>
      </c>
      <c r="AD30" s="104">
        <v>34</v>
      </c>
      <c r="AE30" s="104" t="s">
        <v>266</v>
      </c>
      <c r="AF30" s="104">
        <v>3.8</v>
      </c>
      <c r="AG30" s="104">
        <v>5.9</v>
      </c>
      <c r="AH30" s="104">
        <v>419</v>
      </c>
      <c r="AI30" s="104">
        <v>2.06</v>
      </c>
      <c r="AJ30" s="104">
        <v>18.3</v>
      </c>
      <c r="AK30" s="104">
        <v>3</v>
      </c>
      <c r="AL30" s="104">
        <v>3.7</v>
      </c>
      <c r="AM30" s="104">
        <v>13.4</v>
      </c>
      <c r="AN30" s="104">
        <v>40</v>
      </c>
      <c r="AO30" s="104">
        <v>0.2</v>
      </c>
      <c r="AP30" s="104">
        <v>2.2999999999999998</v>
      </c>
      <c r="AQ30" s="104">
        <v>0.3</v>
      </c>
      <c r="AR30" s="104">
        <v>30</v>
      </c>
      <c r="AS30" s="104">
        <v>0.78</v>
      </c>
      <c r="AT30" s="104">
        <v>6.4000000000000001E-2</v>
      </c>
      <c r="AU30" s="104">
        <v>9</v>
      </c>
      <c r="AV30" s="104">
        <v>13</v>
      </c>
      <c r="AW30" s="104">
        <v>0.62</v>
      </c>
      <c r="AX30" s="104">
        <v>41</v>
      </c>
      <c r="AY30" s="104">
        <v>7.9000000000000001E-2</v>
      </c>
      <c r="AZ30" s="104" t="s">
        <v>262</v>
      </c>
      <c r="BA30" s="104">
        <v>1.1599999999999999</v>
      </c>
      <c r="BB30" s="104">
        <v>4.9000000000000002E-2</v>
      </c>
      <c r="BC30" s="104">
        <v>0.17</v>
      </c>
      <c r="BD30" s="104">
        <v>2.1</v>
      </c>
      <c r="BE30" s="104" t="s">
        <v>263</v>
      </c>
      <c r="BF30" s="104">
        <v>2.1</v>
      </c>
      <c r="BG30" s="104">
        <v>0.3</v>
      </c>
      <c r="BH30" s="104">
        <v>0.14000000000000001</v>
      </c>
      <c r="BI30" s="104">
        <v>5</v>
      </c>
      <c r="BJ30" s="104" t="s">
        <v>264</v>
      </c>
      <c r="BK30" s="104" t="s">
        <v>265</v>
      </c>
      <c r="BL30" s="111">
        <v>2.17</v>
      </c>
    </row>
    <row r="31" spans="1:64" ht="57.75" customHeight="1">
      <c r="A31" s="14" t="s">
        <v>9</v>
      </c>
      <c r="B31" s="90">
        <f t="shared" si="2"/>
        <v>135</v>
      </c>
      <c r="C31" s="35">
        <f t="shared" si="3"/>
        <v>140</v>
      </c>
      <c r="D31" s="38">
        <f t="shared" si="0"/>
        <v>41.148000000000003</v>
      </c>
      <c r="E31" s="39">
        <f t="shared" si="1"/>
        <v>42.672000000000004</v>
      </c>
      <c r="F31" s="51"/>
      <c r="G31" s="28" t="s">
        <v>55</v>
      </c>
      <c r="H31" s="46" t="s">
        <v>13</v>
      </c>
      <c r="I31" s="47" t="s">
        <v>117</v>
      </c>
      <c r="J31" s="32"/>
      <c r="K31" s="21">
        <v>4.8000000000000001E-2</v>
      </c>
      <c r="L31" s="23"/>
      <c r="M31" s="18"/>
      <c r="N31" s="24"/>
      <c r="O31" s="3"/>
      <c r="P31" s="8"/>
      <c r="Q31" s="71"/>
      <c r="R31" s="72"/>
      <c r="S31" s="73"/>
      <c r="T31" s="74" t="s">
        <v>147</v>
      </c>
      <c r="U31" s="82" t="s">
        <v>133</v>
      </c>
      <c r="V31" s="94" t="s">
        <v>6</v>
      </c>
      <c r="W31" s="96" t="s">
        <v>194</v>
      </c>
      <c r="X31" s="28" t="s">
        <v>55</v>
      </c>
      <c r="Y31" s="102" t="s">
        <v>261</v>
      </c>
      <c r="Z31" s="109"/>
      <c r="AA31" s="104">
        <v>1.7</v>
      </c>
      <c r="AB31" s="104">
        <v>2.1</v>
      </c>
      <c r="AC31" s="104">
        <v>6.6</v>
      </c>
      <c r="AD31" s="104">
        <v>40</v>
      </c>
      <c r="AE31" s="104" t="s">
        <v>266</v>
      </c>
      <c r="AF31" s="104">
        <v>3.9</v>
      </c>
      <c r="AG31" s="104">
        <v>1.3</v>
      </c>
      <c r="AH31" s="104">
        <v>430</v>
      </c>
      <c r="AI31" s="104">
        <v>2.04</v>
      </c>
      <c r="AJ31" s="104">
        <v>8.5</v>
      </c>
      <c r="AK31" s="104">
        <v>2.7</v>
      </c>
      <c r="AL31" s="104">
        <v>0.8</v>
      </c>
      <c r="AM31" s="104">
        <v>12.4</v>
      </c>
      <c r="AN31" s="104">
        <v>35</v>
      </c>
      <c r="AO31" s="104">
        <v>0.2</v>
      </c>
      <c r="AP31" s="104">
        <v>2.9</v>
      </c>
      <c r="AQ31" s="104">
        <v>0.1</v>
      </c>
      <c r="AR31" s="104">
        <v>31</v>
      </c>
      <c r="AS31" s="104">
        <v>0.81</v>
      </c>
      <c r="AT31" s="104">
        <v>6.4000000000000001E-2</v>
      </c>
      <c r="AU31" s="104">
        <v>10</v>
      </c>
      <c r="AV31" s="104">
        <v>13</v>
      </c>
      <c r="AW31" s="104">
        <v>0.68</v>
      </c>
      <c r="AX31" s="104">
        <v>43</v>
      </c>
      <c r="AY31" s="104">
        <v>9.0999999999999998E-2</v>
      </c>
      <c r="AZ31" s="104" t="s">
        <v>262</v>
      </c>
      <c r="BA31" s="104">
        <v>1.23</v>
      </c>
      <c r="BB31" s="104">
        <v>4.9000000000000002E-2</v>
      </c>
      <c r="BC31" s="104">
        <v>0.17</v>
      </c>
      <c r="BD31" s="104">
        <v>1.7</v>
      </c>
      <c r="BE31" s="104" t="s">
        <v>263</v>
      </c>
      <c r="BF31" s="104">
        <v>2</v>
      </c>
      <c r="BG31" s="104">
        <v>0.3</v>
      </c>
      <c r="BH31" s="104" t="s">
        <v>267</v>
      </c>
      <c r="BI31" s="104">
        <v>5</v>
      </c>
      <c r="BJ31" s="104" t="s">
        <v>264</v>
      </c>
      <c r="BK31" s="104" t="s">
        <v>265</v>
      </c>
      <c r="BL31" s="111">
        <v>2.23</v>
      </c>
    </row>
    <row r="32" spans="1:64" ht="57" customHeight="1">
      <c r="A32" s="14" t="s">
        <v>9</v>
      </c>
      <c r="B32" s="89">
        <f t="shared" si="2"/>
        <v>140</v>
      </c>
      <c r="C32" s="35">
        <f t="shared" si="3"/>
        <v>145</v>
      </c>
      <c r="D32" s="38">
        <f t="shared" si="0"/>
        <v>42.672000000000004</v>
      </c>
      <c r="E32" s="39">
        <f t="shared" si="1"/>
        <v>44.196000000000005</v>
      </c>
      <c r="F32" s="51"/>
      <c r="G32" s="28" t="s">
        <v>56</v>
      </c>
      <c r="H32" s="46" t="s">
        <v>13</v>
      </c>
      <c r="I32" s="47" t="s">
        <v>117</v>
      </c>
      <c r="J32" s="32"/>
      <c r="K32" s="21">
        <v>0.11799999999999999</v>
      </c>
      <c r="L32" s="23"/>
      <c r="M32" s="20"/>
      <c r="N32" s="24"/>
      <c r="O32" s="3"/>
      <c r="P32" s="8"/>
      <c r="Q32" s="71"/>
      <c r="R32" s="72"/>
      <c r="S32" s="73"/>
      <c r="T32" s="74" t="s">
        <v>147</v>
      </c>
      <c r="U32" s="82" t="s">
        <v>133</v>
      </c>
      <c r="V32" s="94" t="s">
        <v>6</v>
      </c>
      <c r="W32" s="96" t="s">
        <v>160</v>
      </c>
      <c r="X32" s="28" t="s">
        <v>56</v>
      </c>
      <c r="Y32" s="102">
        <v>6.0000000000000001E-3</v>
      </c>
      <c r="Z32" s="107"/>
      <c r="AA32" s="104">
        <v>1.4</v>
      </c>
      <c r="AB32" s="104">
        <v>4.7</v>
      </c>
      <c r="AC32" s="104">
        <v>5.2</v>
      </c>
      <c r="AD32" s="104">
        <v>39</v>
      </c>
      <c r="AE32" s="104" t="s">
        <v>266</v>
      </c>
      <c r="AF32" s="104">
        <v>4.2</v>
      </c>
      <c r="AG32" s="104">
        <v>2.2999999999999998</v>
      </c>
      <c r="AH32" s="104">
        <v>421</v>
      </c>
      <c r="AI32" s="104">
        <v>2.2400000000000002</v>
      </c>
      <c r="AJ32" s="104">
        <v>9.3000000000000007</v>
      </c>
      <c r="AK32" s="104">
        <v>2.8</v>
      </c>
      <c r="AL32" s="104">
        <v>0.6</v>
      </c>
      <c r="AM32" s="104">
        <v>14.8</v>
      </c>
      <c r="AN32" s="104">
        <v>29</v>
      </c>
      <c r="AO32" s="104" t="s">
        <v>266</v>
      </c>
      <c r="AP32" s="104">
        <v>2.7</v>
      </c>
      <c r="AQ32" s="104">
        <v>0.2</v>
      </c>
      <c r="AR32" s="104">
        <v>36</v>
      </c>
      <c r="AS32" s="104">
        <v>0.71</v>
      </c>
      <c r="AT32" s="104">
        <v>6.8000000000000005E-2</v>
      </c>
      <c r="AU32" s="104">
        <v>10</v>
      </c>
      <c r="AV32" s="104">
        <v>12</v>
      </c>
      <c r="AW32" s="104">
        <v>0.68</v>
      </c>
      <c r="AX32" s="104">
        <v>48</v>
      </c>
      <c r="AY32" s="104">
        <v>0.10199999999999999</v>
      </c>
      <c r="AZ32" s="104" t="s">
        <v>262</v>
      </c>
      <c r="BA32" s="104">
        <v>1.19</v>
      </c>
      <c r="BB32" s="104">
        <v>5.2999999999999999E-2</v>
      </c>
      <c r="BC32" s="104">
        <v>0.24</v>
      </c>
      <c r="BD32" s="104">
        <v>2.1</v>
      </c>
      <c r="BE32" s="104" t="s">
        <v>263</v>
      </c>
      <c r="BF32" s="104">
        <v>2.5</v>
      </c>
      <c r="BG32" s="104">
        <v>0.4</v>
      </c>
      <c r="BH32" s="104" t="s">
        <v>267</v>
      </c>
      <c r="BI32" s="104">
        <v>5</v>
      </c>
      <c r="BJ32" s="104" t="s">
        <v>264</v>
      </c>
      <c r="BK32" s="104" t="s">
        <v>265</v>
      </c>
      <c r="BL32" s="111">
        <v>1.99</v>
      </c>
    </row>
    <row r="33" spans="1:64" ht="57" customHeight="1">
      <c r="A33" s="14" t="s">
        <v>9</v>
      </c>
      <c r="B33" s="90">
        <f t="shared" si="2"/>
        <v>145</v>
      </c>
      <c r="C33" s="35">
        <f t="shared" si="3"/>
        <v>150</v>
      </c>
      <c r="D33" s="38">
        <f t="shared" si="0"/>
        <v>44.196000000000005</v>
      </c>
      <c r="E33" s="39">
        <f t="shared" si="1"/>
        <v>45.72</v>
      </c>
      <c r="F33" s="51"/>
      <c r="G33" s="28" t="s">
        <v>57</v>
      </c>
      <c r="H33" s="46" t="s">
        <v>182</v>
      </c>
      <c r="I33" s="47" t="s">
        <v>118</v>
      </c>
      <c r="J33" s="32"/>
      <c r="K33" s="21">
        <v>0.379</v>
      </c>
      <c r="L33" s="23" t="s">
        <v>104</v>
      </c>
      <c r="M33" s="18" t="s">
        <v>10</v>
      </c>
      <c r="N33" s="24">
        <v>0.1</v>
      </c>
      <c r="O33" s="3"/>
      <c r="P33" s="8"/>
      <c r="Q33" s="71"/>
      <c r="R33" s="72"/>
      <c r="S33" s="73"/>
      <c r="T33" s="74" t="s">
        <v>147</v>
      </c>
      <c r="U33" s="82" t="s">
        <v>133</v>
      </c>
      <c r="V33" s="94" t="s">
        <v>6</v>
      </c>
      <c r="W33" s="96" t="s">
        <v>159</v>
      </c>
      <c r="X33" s="28" t="s">
        <v>57</v>
      </c>
      <c r="Y33" s="102">
        <v>8.9999999999999993E-3</v>
      </c>
      <c r="Z33" s="107"/>
      <c r="AA33" s="104">
        <v>1.8</v>
      </c>
      <c r="AB33" s="104">
        <v>17.2</v>
      </c>
      <c r="AC33" s="104">
        <v>6.2</v>
      </c>
      <c r="AD33" s="104">
        <v>41</v>
      </c>
      <c r="AE33" s="104">
        <v>0.1</v>
      </c>
      <c r="AF33" s="104">
        <v>4.5999999999999996</v>
      </c>
      <c r="AG33" s="104">
        <v>7.1</v>
      </c>
      <c r="AH33" s="104">
        <v>426</v>
      </c>
      <c r="AI33" s="104">
        <v>2.34</v>
      </c>
      <c r="AJ33" s="104">
        <v>13.5</v>
      </c>
      <c r="AK33" s="104">
        <v>3.5</v>
      </c>
      <c r="AL33" s="104">
        <v>3.1</v>
      </c>
      <c r="AM33" s="104">
        <v>13.9</v>
      </c>
      <c r="AN33" s="104">
        <v>30</v>
      </c>
      <c r="AO33" s="104">
        <v>0.2</v>
      </c>
      <c r="AP33" s="104">
        <v>2.2999999999999998</v>
      </c>
      <c r="AQ33" s="104">
        <v>0.5</v>
      </c>
      <c r="AR33" s="104">
        <v>36</v>
      </c>
      <c r="AS33" s="104">
        <v>0.7</v>
      </c>
      <c r="AT33" s="104">
        <v>6.9000000000000006E-2</v>
      </c>
      <c r="AU33" s="104">
        <v>13</v>
      </c>
      <c r="AV33" s="104">
        <v>15</v>
      </c>
      <c r="AW33" s="104">
        <v>0.66</v>
      </c>
      <c r="AX33" s="104">
        <v>44</v>
      </c>
      <c r="AY33" s="104">
        <v>0.10199999999999999</v>
      </c>
      <c r="AZ33" s="104" t="s">
        <v>262</v>
      </c>
      <c r="BA33" s="104">
        <v>1.25</v>
      </c>
      <c r="BB33" s="104">
        <v>5.1999999999999998E-2</v>
      </c>
      <c r="BC33" s="104">
        <v>0.2</v>
      </c>
      <c r="BD33" s="104">
        <v>2.2000000000000002</v>
      </c>
      <c r="BE33" s="104" t="s">
        <v>263</v>
      </c>
      <c r="BF33" s="104">
        <v>2.2999999999999998</v>
      </c>
      <c r="BG33" s="104">
        <v>0.3</v>
      </c>
      <c r="BH33" s="104">
        <v>0.06</v>
      </c>
      <c r="BI33" s="104">
        <v>5</v>
      </c>
      <c r="BJ33" s="104" t="s">
        <v>264</v>
      </c>
      <c r="BK33" s="104" t="s">
        <v>265</v>
      </c>
      <c r="BL33" s="111">
        <v>2.0499999999999998</v>
      </c>
    </row>
    <row r="34" spans="1:64" ht="57.75" customHeight="1">
      <c r="A34" s="14" t="s">
        <v>9</v>
      </c>
      <c r="B34" s="89">
        <f t="shared" si="2"/>
        <v>150</v>
      </c>
      <c r="C34" s="35">
        <f t="shared" si="3"/>
        <v>155</v>
      </c>
      <c r="D34" s="38">
        <f t="shared" si="0"/>
        <v>45.72</v>
      </c>
      <c r="E34" s="39">
        <f t="shared" si="1"/>
        <v>47.244</v>
      </c>
      <c r="F34" s="51"/>
      <c r="G34" s="28" t="s">
        <v>58</v>
      </c>
      <c r="H34" s="46" t="s">
        <v>13</v>
      </c>
      <c r="I34" s="47" t="s">
        <v>118</v>
      </c>
      <c r="J34" s="32"/>
      <c r="K34" s="84">
        <v>0.93799999999999994</v>
      </c>
      <c r="L34" s="23" t="s">
        <v>104</v>
      </c>
      <c r="M34" s="20" t="s">
        <v>10</v>
      </c>
      <c r="N34" s="24">
        <v>0.1</v>
      </c>
      <c r="O34" s="3"/>
      <c r="P34" s="8"/>
      <c r="Q34" s="71"/>
      <c r="R34" s="72"/>
      <c r="S34" s="73"/>
      <c r="T34" s="74" t="s">
        <v>147</v>
      </c>
      <c r="U34" s="82" t="s">
        <v>133</v>
      </c>
      <c r="V34" s="94" t="s">
        <v>6</v>
      </c>
      <c r="W34" s="96" t="s">
        <v>268</v>
      </c>
      <c r="X34" s="28" t="s">
        <v>58</v>
      </c>
      <c r="Y34" s="102" t="s">
        <v>261</v>
      </c>
      <c r="Z34" s="107"/>
      <c r="AA34" s="104">
        <v>1.8</v>
      </c>
      <c r="AB34" s="104">
        <v>29.3</v>
      </c>
      <c r="AC34" s="104">
        <v>7.7</v>
      </c>
      <c r="AD34" s="104">
        <v>46</v>
      </c>
      <c r="AE34" s="104" t="s">
        <v>266</v>
      </c>
      <c r="AF34" s="104">
        <v>5</v>
      </c>
      <c r="AG34" s="104">
        <v>7.1</v>
      </c>
      <c r="AH34" s="104">
        <v>426</v>
      </c>
      <c r="AI34" s="104">
        <v>2.59</v>
      </c>
      <c r="AJ34" s="104">
        <v>11.2</v>
      </c>
      <c r="AK34" s="104">
        <v>3.7</v>
      </c>
      <c r="AL34" s="104">
        <v>0.9</v>
      </c>
      <c r="AM34" s="104">
        <v>14.7</v>
      </c>
      <c r="AN34" s="104">
        <v>29</v>
      </c>
      <c r="AO34" s="104">
        <v>0.2</v>
      </c>
      <c r="AP34" s="104">
        <v>2.1</v>
      </c>
      <c r="AQ34" s="104">
        <v>0.2</v>
      </c>
      <c r="AR34" s="104">
        <v>39</v>
      </c>
      <c r="AS34" s="104">
        <v>0.54</v>
      </c>
      <c r="AT34" s="104">
        <v>7.0000000000000007E-2</v>
      </c>
      <c r="AU34" s="104">
        <v>14</v>
      </c>
      <c r="AV34" s="104">
        <v>14</v>
      </c>
      <c r="AW34" s="104">
        <v>0.66</v>
      </c>
      <c r="AX34" s="104">
        <v>49</v>
      </c>
      <c r="AY34" s="104">
        <v>9.8000000000000004E-2</v>
      </c>
      <c r="AZ34" s="104" t="s">
        <v>262</v>
      </c>
      <c r="BA34" s="104">
        <v>1.37</v>
      </c>
      <c r="BB34" s="104">
        <v>5.1999999999999998E-2</v>
      </c>
      <c r="BC34" s="104">
        <v>0.2</v>
      </c>
      <c r="BD34" s="104">
        <v>1.5</v>
      </c>
      <c r="BE34" s="104" t="s">
        <v>263</v>
      </c>
      <c r="BF34" s="104">
        <v>2.5</v>
      </c>
      <c r="BG34" s="104">
        <v>0.3</v>
      </c>
      <c r="BH34" s="104" t="s">
        <v>267</v>
      </c>
      <c r="BI34" s="104">
        <v>5</v>
      </c>
      <c r="BJ34" s="104" t="s">
        <v>264</v>
      </c>
      <c r="BK34" s="104" t="s">
        <v>265</v>
      </c>
      <c r="BL34" s="111">
        <v>1.7</v>
      </c>
    </row>
    <row r="35" spans="1:64" ht="55.5" customHeight="1">
      <c r="A35" s="14" t="s">
        <v>9</v>
      </c>
      <c r="B35" s="90">
        <f t="shared" si="2"/>
        <v>155</v>
      </c>
      <c r="C35" s="35">
        <f t="shared" si="3"/>
        <v>160</v>
      </c>
      <c r="D35" s="38">
        <f t="shared" si="0"/>
        <v>47.244</v>
      </c>
      <c r="E35" s="39">
        <f t="shared" si="1"/>
        <v>48.768000000000001</v>
      </c>
      <c r="F35" s="51"/>
      <c r="G35" s="28" t="s">
        <v>59</v>
      </c>
      <c r="H35" s="46" t="s">
        <v>13</v>
      </c>
      <c r="I35" s="47" t="s">
        <v>118</v>
      </c>
      <c r="J35" s="3"/>
      <c r="K35" s="86">
        <v>0.98099999999999998</v>
      </c>
      <c r="L35" s="25"/>
      <c r="M35" s="18"/>
      <c r="N35" s="24"/>
      <c r="O35" s="3"/>
      <c r="P35" s="8"/>
      <c r="Q35" s="71"/>
      <c r="R35" s="72"/>
      <c r="S35" s="73"/>
      <c r="T35" s="74" t="s">
        <v>147</v>
      </c>
      <c r="U35" s="82" t="s">
        <v>133</v>
      </c>
      <c r="V35" s="94" t="s">
        <v>6</v>
      </c>
      <c r="W35" s="96" t="s">
        <v>268</v>
      </c>
      <c r="X35" s="28" t="s">
        <v>59</v>
      </c>
      <c r="Y35" s="102">
        <v>7.0000000000000001E-3</v>
      </c>
      <c r="Z35" s="109"/>
      <c r="AA35" s="104">
        <v>1.6</v>
      </c>
      <c r="AB35" s="104">
        <v>21.8</v>
      </c>
      <c r="AC35" s="104">
        <v>13.4</v>
      </c>
      <c r="AD35" s="104">
        <v>48</v>
      </c>
      <c r="AE35" s="104">
        <v>0.2</v>
      </c>
      <c r="AF35" s="104">
        <v>5.2</v>
      </c>
      <c r="AG35" s="104">
        <v>4.3</v>
      </c>
      <c r="AH35" s="104">
        <v>518</v>
      </c>
      <c r="AI35" s="104">
        <v>2.78</v>
      </c>
      <c r="AJ35" s="104">
        <v>14.7</v>
      </c>
      <c r="AK35" s="104">
        <v>2.6</v>
      </c>
      <c r="AL35" s="104">
        <v>6.1</v>
      </c>
      <c r="AM35" s="104">
        <v>14.4</v>
      </c>
      <c r="AN35" s="104">
        <v>33</v>
      </c>
      <c r="AO35" s="104">
        <v>0.2</v>
      </c>
      <c r="AP35" s="104">
        <v>2.1</v>
      </c>
      <c r="AQ35" s="104">
        <v>0.4</v>
      </c>
      <c r="AR35" s="104">
        <v>42</v>
      </c>
      <c r="AS35" s="104">
        <v>0.8</v>
      </c>
      <c r="AT35" s="104">
        <v>7.6999999999999999E-2</v>
      </c>
      <c r="AU35" s="104">
        <v>14</v>
      </c>
      <c r="AV35" s="104">
        <v>14</v>
      </c>
      <c r="AW35" s="104">
        <v>0.8</v>
      </c>
      <c r="AX35" s="104">
        <v>35</v>
      </c>
      <c r="AY35" s="104">
        <v>0.105</v>
      </c>
      <c r="AZ35" s="104" t="s">
        <v>262</v>
      </c>
      <c r="BA35" s="104">
        <v>1.4</v>
      </c>
      <c r="BB35" s="104">
        <v>4.2999999999999997E-2</v>
      </c>
      <c r="BC35" s="104">
        <v>0.18</v>
      </c>
      <c r="BD35" s="104">
        <v>1.9</v>
      </c>
      <c r="BE35" s="104" t="s">
        <v>263</v>
      </c>
      <c r="BF35" s="104">
        <v>2.6</v>
      </c>
      <c r="BG35" s="104">
        <v>0.3</v>
      </c>
      <c r="BH35" s="104">
        <v>0.11</v>
      </c>
      <c r="BI35" s="104">
        <v>6</v>
      </c>
      <c r="BJ35" s="104" t="s">
        <v>264</v>
      </c>
      <c r="BK35" s="104" t="s">
        <v>265</v>
      </c>
      <c r="BL35" s="111">
        <v>1.91</v>
      </c>
    </row>
    <row r="36" spans="1:64" ht="57.75" customHeight="1">
      <c r="A36" s="14" t="s">
        <v>9</v>
      </c>
      <c r="B36" s="89">
        <f t="shared" si="2"/>
        <v>160</v>
      </c>
      <c r="C36" s="35">
        <f t="shared" si="3"/>
        <v>165</v>
      </c>
      <c r="D36" s="38">
        <f t="shared" si="0"/>
        <v>48.768000000000001</v>
      </c>
      <c r="E36" s="39">
        <f t="shared" si="1"/>
        <v>50.292000000000002</v>
      </c>
      <c r="F36" s="51"/>
      <c r="G36" s="28" t="s">
        <v>60</v>
      </c>
      <c r="H36" s="46" t="s">
        <v>13</v>
      </c>
      <c r="I36" s="47" t="s">
        <v>119</v>
      </c>
      <c r="J36" s="32"/>
      <c r="K36" s="85">
        <v>1.38</v>
      </c>
      <c r="L36" s="23"/>
      <c r="M36" s="20"/>
      <c r="N36" s="24"/>
      <c r="O36" s="3"/>
      <c r="P36" s="8"/>
      <c r="Q36" s="71" t="s">
        <v>7</v>
      </c>
      <c r="R36" s="72">
        <v>0.1</v>
      </c>
      <c r="S36" s="73" t="s">
        <v>129</v>
      </c>
      <c r="T36" s="74" t="s">
        <v>147</v>
      </c>
      <c r="U36" s="82" t="s">
        <v>133</v>
      </c>
      <c r="V36" s="94" t="s">
        <v>6</v>
      </c>
      <c r="W36" s="96" t="s">
        <v>269</v>
      </c>
      <c r="X36" s="28" t="s">
        <v>60</v>
      </c>
      <c r="Y36" s="102" t="s">
        <v>261</v>
      </c>
      <c r="Z36" s="109"/>
      <c r="AA36" s="104">
        <v>1.8</v>
      </c>
      <c r="AB36" s="104">
        <v>15.5</v>
      </c>
      <c r="AC36" s="104">
        <v>6.8</v>
      </c>
      <c r="AD36" s="104">
        <v>42</v>
      </c>
      <c r="AE36" s="104" t="s">
        <v>266</v>
      </c>
      <c r="AF36" s="104">
        <v>4.8</v>
      </c>
      <c r="AG36" s="104">
        <v>5.2</v>
      </c>
      <c r="AH36" s="104">
        <v>457</v>
      </c>
      <c r="AI36" s="104">
        <v>2.65</v>
      </c>
      <c r="AJ36" s="104">
        <v>11.1</v>
      </c>
      <c r="AK36" s="104">
        <v>2.6</v>
      </c>
      <c r="AL36" s="104">
        <v>0.6</v>
      </c>
      <c r="AM36" s="104">
        <v>13.3</v>
      </c>
      <c r="AN36" s="104">
        <v>29</v>
      </c>
      <c r="AO36" s="104">
        <v>0.2</v>
      </c>
      <c r="AP36" s="104">
        <v>1.8</v>
      </c>
      <c r="AQ36" s="104">
        <v>0.2</v>
      </c>
      <c r="AR36" s="104">
        <v>40</v>
      </c>
      <c r="AS36" s="104">
        <v>0.72</v>
      </c>
      <c r="AT36" s="104">
        <v>6.8000000000000005E-2</v>
      </c>
      <c r="AU36" s="104">
        <v>16</v>
      </c>
      <c r="AV36" s="104">
        <v>14</v>
      </c>
      <c r="AW36" s="104">
        <v>0.7</v>
      </c>
      <c r="AX36" s="104">
        <v>84</v>
      </c>
      <c r="AY36" s="104">
        <v>0.105</v>
      </c>
      <c r="AZ36" s="104" t="s">
        <v>262</v>
      </c>
      <c r="BA36" s="104">
        <v>1.25</v>
      </c>
      <c r="BB36" s="104">
        <v>5.2999999999999999E-2</v>
      </c>
      <c r="BC36" s="104">
        <v>0.22</v>
      </c>
      <c r="BD36" s="104">
        <v>2.1</v>
      </c>
      <c r="BE36" s="104" t="s">
        <v>263</v>
      </c>
      <c r="BF36" s="104">
        <v>2.5</v>
      </c>
      <c r="BG36" s="104">
        <v>0.3</v>
      </c>
      <c r="BH36" s="104">
        <v>0.1</v>
      </c>
      <c r="BI36" s="104">
        <v>5</v>
      </c>
      <c r="BJ36" s="104" t="s">
        <v>264</v>
      </c>
      <c r="BK36" s="104" t="s">
        <v>265</v>
      </c>
      <c r="BL36" s="111">
        <v>2.11</v>
      </c>
    </row>
    <row r="37" spans="1:64" ht="60" customHeight="1">
      <c r="A37" s="14" t="s">
        <v>9</v>
      </c>
      <c r="B37" s="90">
        <f t="shared" si="2"/>
        <v>165</v>
      </c>
      <c r="C37" s="35">
        <f t="shared" si="3"/>
        <v>170</v>
      </c>
      <c r="D37" s="38">
        <f t="shared" si="0"/>
        <v>50.292000000000002</v>
      </c>
      <c r="E37" s="39">
        <f t="shared" si="1"/>
        <v>51.816000000000003</v>
      </c>
      <c r="F37" s="51"/>
      <c r="G37" s="28" t="s">
        <v>61</v>
      </c>
      <c r="H37" s="46" t="s">
        <v>13</v>
      </c>
      <c r="I37" s="47" t="s">
        <v>120</v>
      </c>
      <c r="J37" s="32"/>
      <c r="K37" s="84">
        <v>0.97499999999999998</v>
      </c>
      <c r="L37" s="23"/>
      <c r="M37" s="18"/>
      <c r="N37" s="24"/>
      <c r="O37" s="3"/>
      <c r="P37" s="8"/>
      <c r="Q37" s="71"/>
      <c r="R37" s="72"/>
      <c r="S37" s="73"/>
      <c r="T37" s="74" t="s">
        <v>147</v>
      </c>
      <c r="U37" s="82" t="s">
        <v>133</v>
      </c>
      <c r="V37" s="94" t="s">
        <v>6</v>
      </c>
      <c r="W37" s="96" t="s">
        <v>268</v>
      </c>
      <c r="X37" s="28" t="s">
        <v>61</v>
      </c>
      <c r="Y37" s="102">
        <v>7.0000000000000001E-3</v>
      </c>
      <c r="Z37" s="109"/>
      <c r="AA37" s="104">
        <v>1.8</v>
      </c>
      <c r="AB37" s="104">
        <v>8.8000000000000007</v>
      </c>
      <c r="AC37" s="104">
        <v>6.8</v>
      </c>
      <c r="AD37" s="104">
        <v>43</v>
      </c>
      <c r="AE37" s="104">
        <v>0.1</v>
      </c>
      <c r="AF37" s="104">
        <v>4.5</v>
      </c>
      <c r="AG37" s="104">
        <v>4.3</v>
      </c>
      <c r="AH37" s="104">
        <v>439</v>
      </c>
      <c r="AI37" s="104">
        <v>2.62</v>
      </c>
      <c r="AJ37" s="104">
        <v>11.4</v>
      </c>
      <c r="AK37" s="104">
        <v>2.2000000000000002</v>
      </c>
      <c r="AL37" s="104">
        <v>1.4</v>
      </c>
      <c r="AM37" s="104">
        <v>12.4</v>
      </c>
      <c r="AN37" s="104">
        <v>33</v>
      </c>
      <c r="AO37" s="104" t="s">
        <v>266</v>
      </c>
      <c r="AP37" s="104">
        <v>1.9</v>
      </c>
      <c r="AQ37" s="104">
        <v>0.6</v>
      </c>
      <c r="AR37" s="104">
        <v>39</v>
      </c>
      <c r="AS37" s="104">
        <v>0.76</v>
      </c>
      <c r="AT37" s="104">
        <v>6.7000000000000004E-2</v>
      </c>
      <c r="AU37" s="104">
        <v>13</v>
      </c>
      <c r="AV37" s="104">
        <v>14</v>
      </c>
      <c r="AW37" s="104">
        <v>0.7</v>
      </c>
      <c r="AX37" s="104">
        <v>53</v>
      </c>
      <c r="AY37" s="104">
        <v>9.9000000000000005E-2</v>
      </c>
      <c r="AZ37" s="104" t="s">
        <v>262</v>
      </c>
      <c r="BA37" s="104">
        <v>1.25</v>
      </c>
      <c r="BB37" s="104">
        <v>5.8000000000000003E-2</v>
      </c>
      <c r="BC37" s="104">
        <v>0.26</v>
      </c>
      <c r="BD37" s="104">
        <v>2.2000000000000002</v>
      </c>
      <c r="BE37" s="104" t="s">
        <v>263</v>
      </c>
      <c r="BF37" s="104">
        <v>2.2999999999999998</v>
      </c>
      <c r="BG37" s="104">
        <v>0.5</v>
      </c>
      <c r="BH37" s="104">
        <v>0.11</v>
      </c>
      <c r="BI37" s="104">
        <v>5</v>
      </c>
      <c r="BJ37" s="104" t="s">
        <v>264</v>
      </c>
      <c r="BK37" s="104" t="s">
        <v>265</v>
      </c>
      <c r="BL37" s="111">
        <v>2.48</v>
      </c>
    </row>
    <row r="38" spans="1:64" ht="60" customHeight="1">
      <c r="A38" s="14" t="s">
        <v>9</v>
      </c>
      <c r="B38" s="89">
        <f t="shared" si="2"/>
        <v>170</v>
      </c>
      <c r="C38" s="35">
        <f t="shared" si="3"/>
        <v>175</v>
      </c>
      <c r="D38" s="38">
        <f t="shared" si="0"/>
        <v>51.816000000000003</v>
      </c>
      <c r="E38" s="39">
        <f t="shared" si="1"/>
        <v>53.34</v>
      </c>
      <c r="F38" s="51"/>
      <c r="G38" s="28" t="s">
        <v>62</v>
      </c>
      <c r="H38" s="46" t="s">
        <v>13</v>
      </c>
      <c r="I38" s="47" t="s">
        <v>117</v>
      </c>
      <c r="J38" s="32"/>
      <c r="K38" s="84">
        <v>0.89600000000000002</v>
      </c>
      <c r="L38" s="23"/>
      <c r="M38" s="20"/>
      <c r="N38" s="24"/>
      <c r="O38" s="3"/>
      <c r="P38" s="8"/>
      <c r="Q38" s="71" t="s">
        <v>7</v>
      </c>
      <c r="R38" s="72">
        <v>0.1</v>
      </c>
      <c r="S38" s="73" t="s">
        <v>129</v>
      </c>
      <c r="T38" s="74" t="s">
        <v>147</v>
      </c>
      <c r="U38" s="82" t="s">
        <v>133</v>
      </c>
      <c r="V38" s="94" t="s">
        <v>6</v>
      </c>
      <c r="W38" s="96" t="s">
        <v>270</v>
      </c>
      <c r="X38" s="28" t="s">
        <v>62</v>
      </c>
      <c r="Y38" s="102">
        <v>5.0000000000000001E-3</v>
      </c>
      <c r="Z38" s="109"/>
      <c r="AA38" s="104">
        <v>1.9</v>
      </c>
      <c r="AB38" s="104">
        <v>7.1</v>
      </c>
      <c r="AC38" s="104">
        <v>5.5</v>
      </c>
      <c r="AD38" s="104">
        <v>40</v>
      </c>
      <c r="AE38" s="104" t="s">
        <v>266</v>
      </c>
      <c r="AF38" s="104">
        <v>4.5999999999999996</v>
      </c>
      <c r="AG38" s="104">
        <v>3.5</v>
      </c>
      <c r="AH38" s="104">
        <v>441</v>
      </c>
      <c r="AI38" s="104">
        <v>2.65</v>
      </c>
      <c r="AJ38" s="104">
        <v>9.3000000000000007</v>
      </c>
      <c r="AK38" s="104">
        <v>2.1</v>
      </c>
      <c r="AL38" s="104">
        <v>1.1000000000000001</v>
      </c>
      <c r="AM38" s="104">
        <v>12.5</v>
      </c>
      <c r="AN38" s="104">
        <v>31</v>
      </c>
      <c r="AO38" s="104" t="s">
        <v>266</v>
      </c>
      <c r="AP38" s="104">
        <v>1.5</v>
      </c>
      <c r="AQ38" s="104">
        <v>0.3</v>
      </c>
      <c r="AR38" s="104">
        <v>41</v>
      </c>
      <c r="AS38" s="104">
        <v>0.74</v>
      </c>
      <c r="AT38" s="104">
        <v>6.7000000000000004E-2</v>
      </c>
      <c r="AU38" s="104">
        <v>15</v>
      </c>
      <c r="AV38" s="104">
        <v>15</v>
      </c>
      <c r="AW38" s="104">
        <v>0.71</v>
      </c>
      <c r="AX38" s="104">
        <v>109</v>
      </c>
      <c r="AY38" s="104">
        <v>0.109</v>
      </c>
      <c r="AZ38" s="104" t="s">
        <v>262</v>
      </c>
      <c r="BA38" s="104">
        <v>1.2</v>
      </c>
      <c r="BB38" s="104">
        <v>5.8999999999999997E-2</v>
      </c>
      <c r="BC38" s="104">
        <v>0.32</v>
      </c>
      <c r="BD38" s="104">
        <v>1.8</v>
      </c>
      <c r="BE38" s="104" t="s">
        <v>263</v>
      </c>
      <c r="BF38" s="104">
        <v>2.6</v>
      </c>
      <c r="BG38" s="104">
        <v>0.6</v>
      </c>
      <c r="BH38" s="104">
        <v>0.08</v>
      </c>
      <c r="BI38" s="104">
        <v>5</v>
      </c>
      <c r="BJ38" s="104" t="s">
        <v>264</v>
      </c>
      <c r="BK38" s="104" t="s">
        <v>265</v>
      </c>
      <c r="BL38" s="111">
        <v>2.87</v>
      </c>
    </row>
    <row r="39" spans="1:64" ht="54" customHeight="1">
      <c r="A39" s="14" t="s">
        <v>9</v>
      </c>
      <c r="B39" s="90">
        <f t="shared" si="2"/>
        <v>175</v>
      </c>
      <c r="C39" s="35">
        <f t="shared" si="3"/>
        <v>180</v>
      </c>
      <c r="D39" s="38">
        <f t="shared" si="0"/>
        <v>53.34</v>
      </c>
      <c r="E39" s="39">
        <f t="shared" si="1"/>
        <v>54.864000000000004</v>
      </c>
      <c r="F39" s="51"/>
      <c r="G39" s="28" t="s">
        <v>63</v>
      </c>
      <c r="H39" s="46" t="s">
        <v>13</v>
      </c>
      <c r="I39" s="47" t="s">
        <v>117</v>
      </c>
      <c r="J39" s="32"/>
      <c r="K39" s="21">
        <v>0.45900000000000002</v>
      </c>
      <c r="L39" s="23"/>
      <c r="M39" s="18"/>
      <c r="N39" s="24"/>
      <c r="O39" s="3"/>
      <c r="P39" s="8"/>
      <c r="Q39" s="71" t="s">
        <v>7</v>
      </c>
      <c r="R39" s="72">
        <v>0.1</v>
      </c>
      <c r="S39" s="73" t="s">
        <v>129</v>
      </c>
      <c r="T39" s="74" t="s">
        <v>147</v>
      </c>
      <c r="U39" s="82" t="s">
        <v>133</v>
      </c>
      <c r="V39" s="94" t="s">
        <v>6</v>
      </c>
      <c r="W39" s="96" t="s">
        <v>271</v>
      </c>
      <c r="X39" s="28" t="s">
        <v>63</v>
      </c>
      <c r="Y39" s="102">
        <v>1.7999999999999999E-2</v>
      </c>
      <c r="Z39" s="109"/>
      <c r="AA39" s="104">
        <v>1.6</v>
      </c>
      <c r="AB39" s="104">
        <v>66.400000000000006</v>
      </c>
      <c r="AC39" s="104">
        <v>7.4</v>
      </c>
      <c r="AD39" s="104">
        <v>42</v>
      </c>
      <c r="AE39" s="104">
        <v>0.5</v>
      </c>
      <c r="AF39" s="104">
        <v>4.2</v>
      </c>
      <c r="AG39" s="104">
        <v>3.9</v>
      </c>
      <c r="AH39" s="104">
        <v>450</v>
      </c>
      <c r="AI39" s="104">
        <v>2.5499999999999998</v>
      </c>
      <c r="AJ39" s="104">
        <v>11.4</v>
      </c>
      <c r="AK39" s="104">
        <v>2.2000000000000002</v>
      </c>
      <c r="AL39" s="104">
        <v>4.3</v>
      </c>
      <c r="AM39" s="104">
        <v>12.8</v>
      </c>
      <c r="AN39" s="104">
        <v>99</v>
      </c>
      <c r="AO39" s="104">
        <v>0.1</v>
      </c>
      <c r="AP39" s="104">
        <v>1</v>
      </c>
      <c r="AQ39" s="104">
        <v>3.9</v>
      </c>
      <c r="AR39" s="104">
        <v>35</v>
      </c>
      <c r="AS39" s="104">
        <v>1.1000000000000001</v>
      </c>
      <c r="AT39" s="104">
        <v>6.7000000000000004E-2</v>
      </c>
      <c r="AU39" s="104">
        <v>16</v>
      </c>
      <c r="AV39" s="104">
        <v>14</v>
      </c>
      <c r="AW39" s="104">
        <v>0.63</v>
      </c>
      <c r="AX39" s="104">
        <v>66</v>
      </c>
      <c r="AY39" s="104">
        <v>3.5000000000000003E-2</v>
      </c>
      <c r="AZ39" s="104" t="s">
        <v>262</v>
      </c>
      <c r="BA39" s="104">
        <v>1.36</v>
      </c>
      <c r="BB39" s="104">
        <v>5.0999999999999997E-2</v>
      </c>
      <c r="BC39" s="104">
        <v>0.28000000000000003</v>
      </c>
      <c r="BD39" s="104">
        <v>0.4</v>
      </c>
      <c r="BE39" s="104" t="s">
        <v>263</v>
      </c>
      <c r="BF39" s="104">
        <v>3</v>
      </c>
      <c r="BG39" s="104">
        <v>0.6</v>
      </c>
      <c r="BH39" s="104">
        <v>0.17</v>
      </c>
      <c r="BI39" s="104">
        <v>6</v>
      </c>
      <c r="BJ39" s="104" t="s">
        <v>264</v>
      </c>
      <c r="BK39" s="104" t="s">
        <v>265</v>
      </c>
      <c r="BL39" s="111">
        <v>2.1800000000000002</v>
      </c>
    </row>
    <row r="40" spans="1:64" ht="60" customHeight="1">
      <c r="A40" s="14" t="s">
        <v>9</v>
      </c>
      <c r="B40" s="89">
        <f t="shared" si="2"/>
        <v>180</v>
      </c>
      <c r="C40" s="35">
        <f t="shared" si="3"/>
        <v>185</v>
      </c>
      <c r="D40" s="38">
        <f t="shared" si="0"/>
        <v>54.864000000000004</v>
      </c>
      <c r="E40" s="39">
        <f t="shared" si="1"/>
        <v>56.388000000000005</v>
      </c>
      <c r="F40" s="51"/>
      <c r="G40" s="28" t="s">
        <v>64</v>
      </c>
      <c r="H40" s="46" t="s">
        <v>13</v>
      </c>
      <c r="I40" s="47" t="s">
        <v>117</v>
      </c>
      <c r="J40" s="32"/>
      <c r="K40" s="21">
        <v>0.46400000000000002</v>
      </c>
      <c r="L40" s="23"/>
      <c r="M40" s="20"/>
      <c r="N40" s="24"/>
      <c r="O40" s="3"/>
      <c r="P40" s="8"/>
      <c r="Q40" s="71" t="s">
        <v>7</v>
      </c>
      <c r="R40" s="72">
        <v>0.1</v>
      </c>
      <c r="S40" s="73" t="s">
        <v>129</v>
      </c>
      <c r="T40" s="74" t="s">
        <v>147</v>
      </c>
      <c r="U40" s="82" t="s">
        <v>133</v>
      </c>
      <c r="V40" s="94" t="s">
        <v>6</v>
      </c>
      <c r="W40" s="96" t="s">
        <v>271</v>
      </c>
      <c r="X40" s="28" t="s">
        <v>64</v>
      </c>
      <c r="Y40" s="102">
        <v>6.7000000000000004E-2</v>
      </c>
      <c r="Z40" s="109"/>
      <c r="AA40" s="104">
        <v>1.4</v>
      </c>
      <c r="AB40" s="104">
        <v>163.6</v>
      </c>
      <c r="AC40" s="104">
        <v>9.1999999999999993</v>
      </c>
      <c r="AD40" s="104">
        <v>44</v>
      </c>
      <c r="AE40" s="104">
        <v>1.2</v>
      </c>
      <c r="AF40" s="104">
        <v>4.4000000000000004</v>
      </c>
      <c r="AG40" s="104">
        <v>6.2</v>
      </c>
      <c r="AH40" s="104">
        <v>442</v>
      </c>
      <c r="AI40" s="104">
        <v>2.83</v>
      </c>
      <c r="AJ40" s="104">
        <v>15.5</v>
      </c>
      <c r="AK40" s="104">
        <v>3.5</v>
      </c>
      <c r="AL40" s="104">
        <v>25.3</v>
      </c>
      <c r="AM40" s="104">
        <v>13.5</v>
      </c>
      <c r="AN40" s="104">
        <v>146</v>
      </c>
      <c r="AO40" s="104">
        <v>0.1</v>
      </c>
      <c r="AP40" s="104">
        <v>1.5</v>
      </c>
      <c r="AQ40" s="104">
        <v>37.299999999999997</v>
      </c>
      <c r="AR40" s="104">
        <v>35</v>
      </c>
      <c r="AS40" s="104">
        <v>1.18</v>
      </c>
      <c r="AT40" s="104">
        <v>6.7000000000000004E-2</v>
      </c>
      <c r="AU40" s="104">
        <v>19</v>
      </c>
      <c r="AV40" s="104">
        <v>12</v>
      </c>
      <c r="AW40" s="104">
        <v>0.64</v>
      </c>
      <c r="AX40" s="104">
        <v>109</v>
      </c>
      <c r="AY40" s="104">
        <v>3.5000000000000003E-2</v>
      </c>
      <c r="AZ40" s="104" t="s">
        <v>262</v>
      </c>
      <c r="BA40" s="104">
        <v>1.62</v>
      </c>
      <c r="BB40" s="104">
        <v>0.06</v>
      </c>
      <c r="BC40" s="104">
        <v>0.22</v>
      </c>
      <c r="BD40" s="104">
        <v>0.2</v>
      </c>
      <c r="BE40" s="104" t="s">
        <v>263</v>
      </c>
      <c r="BF40" s="104">
        <v>3.4</v>
      </c>
      <c r="BG40" s="104">
        <v>0.4</v>
      </c>
      <c r="BH40" s="104">
        <v>0.43</v>
      </c>
      <c r="BI40" s="104">
        <v>6</v>
      </c>
      <c r="BJ40" s="104" t="s">
        <v>264</v>
      </c>
      <c r="BK40" s="104" t="s">
        <v>265</v>
      </c>
      <c r="BL40" s="111">
        <v>2.08</v>
      </c>
    </row>
    <row r="41" spans="1:64" ht="57.75" customHeight="1">
      <c r="A41" s="14" t="s">
        <v>9</v>
      </c>
      <c r="B41" s="90">
        <f t="shared" si="2"/>
        <v>185</v>
      </c>
      <c r="C41" s="35">
        <f t="shared" si="3"/>
        <v>190</v>
      </c>
      <c r="D41" s="38">
        <f t="shared" si="0"/>
        <v>56.388000000000005</v>
      </c>
      <c r="E41" s="39">
        <f t="shared" si="1"/>
        <v>57.912000000000006</v>
      </c>
      <c r="F41" s="51"/>
      <c r="G41" s="28" t="s">
        <v>65</v>
      </c>
      <c r="H41" s="46" t="s">
        <v>13</v>
      </c>
      <c r="I41" s="47" t="s">
        <v>117</v>
      </c>
      <c r="J41" s="32"/>
      <c r="K41" s="21">
        <v>0.11600000000000001</v>
      </c>
      <c r="L41" s="123"/>
      <c r="M41" s="117"/>
      <c r="N41" s="120"/>
      <c r="O41" s="3"/>
      <c r="P41" s="8"/>
      <c r="Q41" s="71" t="s">
        <v>7</v>
      </c>
      <c r="R41" s="72">
        <v>1</v>
      </c>
      <c r="S41" s="73" t="s">
        <v>129</v>
      </c>
      <c r="T41" s="74" t="s">
        <v>147</v>
      </c>
      <c r="U41" s="82" t="s">
        <v>133</v>
      </c>
      <c r="V41" s="94" t="s">
        <v>6</v>
      </c>
      <c r="W41" s="96" t="s">
        <v>162</v>
      </c>
      <c r="X41" s="28" t="s">
        <v>65</v>
      </c>
      <c r="Y41" s="101">
        <v>0.78400000000000003</v>
      </c>
      <c r="Z41" s="109"/>
      <c r="AA41" s="104">
        <v>1.6</v>
      </c>
      <c r="AB41" s="104">
        <v>334.6</v>
      </c>
      <c r="AC41" s="104">
        <v>20</v>
      </c>
      <c r="AD41" s="104">
        <v>46</v>
      </c>
      <c r="AE41" s="104">
        <v>3.3</v>
      </c>
      <c r="AF41" s="104">
        <v>4.5999999999999996</v>
      </c>
      <c r="AG41" s="104">
        <v>6.4</v>
      </c>
      <c r="AH41" s="104">
        <v>424</v>
      </c>
      <c r="AI41" s="104">
        <v>2.89</v>
      </c>
      <c r="AJ41" s="104">
        <v>22.8</v>
      </c>
      <c r="AK41" s="104">
        <v>2.6</v>
      </c>
      <c r="AL41" s="104">
        <v>742.9</v>
      </c>
      <c r="AM41" s="104">
        <v>14.2</v>
      </c>
      <c r="AN41" s="104">
        <v>57</v>
      </c>
      <c r="AO41" s="104">
        <v>0.3</v>
      </c>
      <c r="AP41" s="104">
        <v>1.7</v>
      </c>
      <c r="AQ41" s="104">
        <v>116.7</v>
      </c>
      <c r="AR41" s="104">
        <v>38</v>
      </c>
      <c r="AS41" s="104">
        <v>0.93</v>
      </c>
      <c r="AT41" s="104">
        <v>7.0999999999999994E-2</v>
      </c>
      <c r="AU41" s="104">
        <v>19</v>
      </c>
      <c r="AV41" s="104">
        <v>13</v>
      </c>
      <c r="AW41" s="104">
        <v>0.68</v>
      </c>
      <c r="AX41" s="104">
        <v>80</v>
      </c>
      <c r="AY41" s="104">
        <v>1.4999999999999999E-2</v>
      </c>
      <c r="AZ41" s="104" t="s">
        <v>262</v>
      </c>
      <c r="BA41" s="104">
        <v>1.38</v>
      </c>
      <c r="BB41" s="104">
        <v>4.3999999999999997E-2</v>
      </c>
      <c r="BC41" s="104">
        <v>0.2</v>
      </c>
      <c r="BD41" s="104">
        <v>1.1000000000000001</v>
      </c>
      <c r="BE41" s="104" t="s">
        <v>263</v>
      </c>
      <c r="BF41" s="104">
        <v>3.5</v>
      </c>
      <c r="BG41" s="104">
        <v>0.3</v>
      </c>
      <c r="BH41" s="104">
        <v>0.77</v>
      </c>
      <c r="BI41" s="104">
        <v>7</v>
      </c>
      <c r="BJ41" s="104" t="s">
        <v>264</v>
      </c>
      <c r="BK41" s="104">
        <v>0.4</v>
      </c>
      <c r="BL41" s="111">
        <v>2.2400000000000002</v>
      </c>
    </row>
    <row r="42" spans="1:64" ht="57" customHeight="1">
      <c r="A42" s="14" t="s">
        <v>9</v>
      </c>
      <c r="B42" s="89">
        <f t="shared" si="2"/>
        <v>190</v>
      </c>
      <c r="C42" s="35">
        <f t="shared" si="3"/>
        <v>195</v>
      </c>
      <c r="D42" s="38">
        <f t="shared" si="0"/>
        <v>57.912000000000006</v>
      </c>
      <c r="E42" s="39">
        <f t="shared" si="1"/>
        <v>59.436</v>
      </c>
      <c r="F42" s="51"/>
      <c r="G42" s="28" t="s">
        <v>66</v>
      </c>
      <c r="H42" s="46" t="s">
        <v>13</v>
      </c>
      <c r="I42" s="47" t="s">
        <v>117</v>
      </c>
      <c r="J42" s="32"/>
      <c r="K42" s="21">
        <v>0.106</v>
      </c>
      <c r="L42" s="23"/>
      <c r="M42" s="117"/>
      <c r="N42" s="24"/>
      <c r="O42" s="3"/>
      <c r="P42" s="8"/>
      <c r="Q42" s="71" t="s">
        <v>7</v>
      </c>
      <c r="R42" s="72">
        <v>2</v>
      </c>
      <c r="S42" s="73" t="s">
        <v>131</v>
      </c>
      <c r="T42" s="74" t="s">
        <v>147</v>
      </c>
      <c r="U42" s="82" t="s">
        <v>133</v>
      </c>
      <c r="V42" s="94" t="s">
        <v>6</v>
      </c>
      <c r="W42" s="96" t="s">
        <v>163</v>
      </c>
      <c r="X42" s="28" t="s">
        <v>66</v>
      </c>
      <c r="Y42" s="102">
        <v>7.8E-2</v>
      </c>
      <c r="Z42" s="109"/>
      <c r="AA42" s="104">
        <v>1.5</v>
      </c>
      <c r="AB42" s="104">
        <v>205.3</v>
      </c>
      <c r="AC42" s="104">
        <v>9.3000000000000007</v>
      </c>
      <c r="AD42" s="104">
        <v>51</v>
      </c>
      <c r="AE42" s="104">
        <v>1.9</v>
      </c>
      <c r="AF42" s="104">
        <v>4.0999999999999996</v>
      </c>
      <c r="AG42" s="104">
        <v>3.4</v>
      </c>
      <c r="AH42" s="104">
        <v>496</v>
      </c>
      <c r="AI42" s="104">
        <v>2.74</v>
      </c>
      <c r="AJ42" s="104">
        <v>18.899999999999999</v>
      </c>
      <c r="AK42" s="104">
        <v>3</v>
      </c>
      <c r="AL42" s="104">
        <v>36.4</v>
      </c>
      <c r="AM42" s="104">
        <v>13.7</v>
      </c>
      <c r="AN42" s="104">
        <v>67</v>
      </c>
      <c r="AO42" s="104">
        <v>0.1</v>
      </c>
      <c r="AP42" s="104">
        <v>1.4</v>
      </c>
      <c r="AQ42" s="104">
        <v>15.8</v>
      </c>
      <c r="AR42" s="104">
        <v>36</v>
      </c>
      <c r="AS42" s="104">
        <v>1.34</v>
      </c>
      <c r="AT42" s="104">
        <v>7.0000000000000007E-2</v>
      </c>
      <c r="AU42" s="104">
        <v>13</v>
      </c>
      <c r="AV42" s="104">
        <v>12</v>
      </c>
      <c r="AW42" s="104">
        <v>0.76</v>
      </c>
      <c r="AX42" s="104">
        <v>60</v>
      </c>
      <c r="AY42" s="104">
        <v>3.9E-2</v>
      </c>
      <c r="AZ42" s="104" t="s">
        <v>262</v>
      </c>
      <c r="BA42" s="104">
        <v>1.52</v>
      </c>
      <c r="BB42" s="104">
        <v>4.5999999999999999E-2</v>
      </c>
      <c r="BC42" s="104">
        <v>0.26</v>
      </c>
      <c r="BD42" s="104">
        <v>0.5</v>
      </c>
      <c r="BE42" s="104" t="s">
        <v>263</v>
      </c>
      <c r="BF42" s="104">
        <v>2.9</v>
      </c>
      <c r="BG42" s="104">
        <v>0.5</v>
      </c>
      <c r="BH42" s="104">
        <v>0.42</v>
      </c>
      <c r="BI42" s="104">
        <v>7</v>
      </c>
      <c r="BJ42" s="104" t="s">
        <v>264</v>
      </c>
      <c r="BK42" s="104" t="s">
        <v>265</v>
      </c>
      <c r="BL42" s="111">
        <v>4.41</v>
      </c>
    </row>
    <row r="43" spans="1:64" ht="60" customHeight="1">
      <c r="A43" s="14" t="s">
        <v>9</v>
      </c>
      <c r="B43" s="90">
        <f t="shared" si="2"/>
        <v>195</v>
      </c>
      <c r="C43" s="35">
        <f t="shared" si="3"/>
        <v>200</v>
      </c>
      <c r="D43" s="38">
        <f t="shared" si="0"/>
        <v>59.436</v>
      </c>
      <c r="E43" s="39">
        <f t="shared" si="1"/>
        <v>60.96</v>
      </c>
      <c r="F43" s="51"/>
      <c r="G43" s="28" t="s">
        <v>67</v>
      </c>
      <c r="H43" s="46" t="s">
        <v>13</v>
      </c>
      <c r="I43" s="47" t="s">
        <v>117</v>
      </c>
      <c r="J43" s="32"/>
      <c r="K43" s="21">
        <v>4.2000000000000003E-2</v>
      </c>
      <c r="L43" s="23"/>
      <c r="M43" s="18"/>
      <c r="N43" s="24"/>
      <c r="O43" s="3"/>
      <c r="P43" s="8"/>
      <c r="Q43" s="71" t="s">
        <v>7</v>
      </c>
      <c r="R43" s="72">
        <v>1</v>
      </c>
      <c r="S43" s="73" t="s">
        <v>132</v>
      </c>
      <c r="T43" s="74" t="s">
        <v>141</v>
      </c>
      <c r="U43" s="82" t="s">
        <v>142</v>
      </c>
      <c r="V43" s="94" t="s">
        <v>104</v>
      </c>
      <c r="W43" s="96" t="s">
        <v>164</v>
      </c>
      <c r="X43" s="28" t="s">
        <v>67</v>
      </c>
      <c r="Y43" s="102">
        <v>7.8E-2</v>
      </c>
      <c r="Z43" s="109"/>
      <c r="AA43" s="104">
        <v>2.1</v>
      </c>
      <c r="AB43" s="104">
        <v>199.9</v>
      </c>
      <c r="AC43" s="104">
        <v>62.8</v>
      </c>
      <c r="AD43" s="104">
        <v>54</v>
      </c>
      <c r="AE43" s="104">
        <v>7.1</v>
      </c>
      <c r="AF43" s="104">
        <v>4.3</v>
      </c>
      <c r="AG43" s="104">
        <v>5.2</v>
      </c>
      <c r="AH43" s="104">
        <v>494</v>
      </c>
      <c r="AI43" s="104">
        <v>2.99</v>
      </c>
      <c r="AJ43" s="104">
        <v>18</v>
      </c>
      <c r="AK43" s="104">
        <v>4.9000000000000004</v>
      </c>
      <c r="AL43" s="104">
        <v>34.799999999999997</v>
      </c>
      <c r="AM43" s="104">
        <v>14.5</v>
      </c>
      <c r="AN43" s="104">
        <v>31</v>
      </c>
      <c r="AO43" s="104">
        <v>0.7</v>
      </c>
      <c r="AP43" s="104">
        <v>1.8</v>
      </c>
      <c r="AQ43" s="104">
        <v>47.1</v>
      </c>
      <c r="AR43" s="104">
        <v>36</v>
      </c>
      <c r="AS43" s="104">
        <v>1.19</v>
      </c>
      <c r="AT43" s="104">
        <v>7.3999999999999996E-2</v>
      </c>
      <c r="AU43" s="104">
        <v>15</v>
      </c>
      <c r="AV43" s="104">
        <v>12</v>
      </c>
      <c r="AW43" s="104">
        <v>0.66</v>
      </c>
      <c r="AX43" s="104">
        <v>54</v>
      </c>
      <c r="AY43" s="104">
        <v>5.7000000000000002E-2</v>
      </c>
      <c r="AZ43" s="104" t="s">
        <v>262</v>
      </c>
      <c r="BA43" s="104">
        <v>1.33</v>
      </c>
      <c r="BB43" s="104">
        <v>4.2999999999999997E-2</v>
      </c>
      <c r="BC43" s="104">
        <v>0.31</v>
      </c>
      <c r="BD43" s="104">
        <v>1.4</v>
      </c>
      <c r="BE43" s="104" t="s">
        <v>263</v>
      </c>
      <c r="BF43" s="104">
        <v>3</v>
      </c>
      <c r="BG43" s="104">
        <v>0.7</v>
      </c>
      <c r="BH43" s="104">
        <v>0.51</v>
      </c>
      <c r="BI43" s="104">
        <v>7</v>
      </c>
      <c r="BJ43" s="104" t="s">
        <v>264</v>
      </c>
      <c r="BK43" s="104">
        <v>0.3</v>
      </c>
      <c r="BL43" s="111">
        <v>2.41</v>
      </c>
    </row>
    <row r="44" spans="1:64" ht="60" customHeight="1">
      <c r="A44" s="14" t="s">
        <v>9</v>
      </c>
      <c r="B44" s="89">
        <f t="shared" si="2"/>
        <v>200</v>
      </c>
      <c r="C44" s="35">
        <f t="shared" si="3"/>
        <v>205</v>
      </c>
      <c r="D44" s="38">
        <f t="shared" si="0"/>
        <v>60.96</v>
      </c>
      <c r="E44" s="39">
        <f t="shared" si="1"/>
        <v>62.484000000000002</v>
      </c>
      <c r="F44" s="51"/>
      <c r="G44" s="28" t="s">
        <v>68</v>
      </c>
      <c r="H44" s="46" t="s">
        <v>13</v>
      </c>
      <c r="I44" s="47" t="s">
        <v>121</v>
      </c>
      <c r="J44" s="32"/>
      <c r="K44" s="21">
        <v>9.9000000000000005E-2</v>
      </c>
      <c r="L44" s="23"/>
      <c r="M44" s="20"/>
      <c r="N44" s="24"/>
      <c r="O44" s="3"/>
      <c r="P44" s="8"/>
      <c r="Q44" s="71" t="s">
        <v>7</v>
      </c>
      <c r="R44" s="72">
        <v>1</v>
      </c>
      <c r="S44" s="73" t="s">
        <v>132</v>
      </c>
      <c r="T44" s="74" t="s">
        <v>143</v>
      </c>
      <c r="U44" s="82" t="s">
        <v>144</v>
      </c>
      <c r="V44" s="94" t="s">
        <v>103</v>
      </c>
      <c r="W44" s="96" t="s">
        <v>195</v>
      </c>
      <c r="X44" s="28" t="s">
        <v>68</v>
      </c>
      <c r="Y44" s="102">
        <v>8.0000000000000002E-3</v>
      </c>
      <c r="Z44" s="109"/>
      <c r="AA44" s="104">
        <v>3.4</v>
      </c>
      <c r="AB44" s="104">
        <v>27.9</v>
      </c>
      <c r="AC44" s="104">
        <v>11.1</v>
      </c>
      <c r="AD44" s="104">
        <v>52</v>
      </c>
      <c r="AE44" s="104">
        <v>0.5</v>
      </c>
      <c r="AF44" s="104">
        <v>4.3</v>
      </c>
      <c r="AG44" s="104">
        <v>3</v>
      </c>
      <c r="AH44" s="104">
        <v>581</v>
      </c>
      <c r="AI44" s="104">
        <v>2.88</v>
      </c>
      <c r="AJ44" s="104">
        <v>22.8</v>
      </c>
      <c r="AK44" s="104">
        <v>4.8</v>
      </c>
      <c r="AL44" s="104">
        <v>2.7</v>
      </c>
      <c r="AM44" s="104">
        <v>15.7</v>
      </c>
      <c r="AN44" s="104">
        <v>46</v>
      </c>
      <c r="AO44" s="104">
        <v>0.2</v>
      </c>
      <c r="AP44" s="104">
        <v>1.4</v>
      </c>
      <c r="AQ44" s="104">
        <v>2.9</v>
      </c>
      <c r="AR44" s="104">
        <v>37</v>
      </c>
      <c r="AS44" s="104">
        <v>1.39</v>
      </c>
      <c r="AT44" s="104">
        <v>6.6000000000000003E-2</v>
      </c>
      <c r="AU44" s="104">
        <v>14</v>
      </c>
      <c r="AV44" s="104">
        <v>13</v>
      </c>
      <c r="AW44" s="104">
        <v>0.74</v>
      </c>
      <c r="AX44" s="104">
        <v>52</v>
      </c>
      <c r="AY44" s="104">
        <v>6.6000000000000003E-2</v>
      </c>
      <c r="AZ44" s="104" t="s">
        <v>262</v>
      </c>
      <c r="BA44" s="104">
        <v>1.58</v>
      </c>
      <c r="BB44" s="104">
        <v>0.05</v>
      </c>
      <c r="BC44" s="104">
        <v>0.21</v>
      </c>
      <c r="BD44" s="104">
        <v>1.7</v>
      </c>
      <c r="BE44" s="104" t="s">
        <v>263</v>
      </c>
      <c r="BF44" s="104">
        <v>2.8</v>
      </c>
      <c r="BG44" s="104">
        <v>0.4</v>
      </c>
      <c r="BH44" s="104">
        <v>0.14000000000000001</v>
      </c>
      <c r="BI44" s="104">
        <v>6</v>
      </c>
      <c r="BJ44" s="104" t="s">
        <v>264</v>
      </c>
      <c r="BK44" s="104" t="s">
        <v>265</v>
      </c>
      <c r="BL44" s="111">
        <v>2.12</v>
      </c>
    </row>
    <row r="45" spans="1:64" ht="56.25" customHeight="1">
      <c r="A45" s="14" t="s">
        <v>9</v>
      </c>
      <c r="B45" s="90">
        <f t="shared" si="2"/>
        <v>205</v>
      </c>
      <c r="C45" s="35">
        <f t="shared" si="3"/>
        <v>210</v>
      </c>
      <c r="D45" s="38">
        <f t="shared" si="0"/>
        <v>62.484000000000002</v>
      </c>
      <c r="E45" s="39">
        <f t="shared" si="1"/>
        <v>64.00800000000001</v>
      </c>
      <c r="F45" s="51"/>
      <c r="G45" s="28" t="s">
        <v>69</v>
      </c>
      <c r="H45" s="46" t="s">
        <v>13</v>
      </c>
      <c r="I45" s="47" t="s">
        <v>120</v>
      </c>
      <c r="J45" s="32"/>
      <c r="K45" s="21">
        <v>0.249</v>
      </c>
      <c r="L45" s="23"/>
      <c r="M45" s="18"/>
      <c r="N45" s="24"/>
      <c r="O45" s="3"/>
      <c r="P45" s="8"/>
      <c r="Q45" s="71" t="s">
        <v>7</v>
      </c>
      <c r="R45" s="72">
        <v>1</v>
      </c>
      <c r="S45" s="73" t="s">
        <v>132</v>
      </c>
      <c r="T45" s="74" t="s">
        <v>143</v>
      </c>
      <c r="U45" s="82" t="s">
        <v>144</v>
      </c>
      <c r="V45" s="94" t="s">
        <v>103</v>
      </c>
      <c r="W45" s="96" t="s">
        <v>196</v>
      </c>
      <c r="X45" s="28" t="s">
        <v>69</v>
      </c>
      <c r="Y45" s="102" t="s">
        <v>261</v>
      </c>
      <c r="Z45" s="109"/>
      <c r="AA45" s="104">
        <v>2.9</v>
      </c>
      <c r="AB45" s="104">
        <v>11.6</v>
      </c>
      <c r="AC45" s="104">
        <v>10</v>
      </c>
      <c r="AD45" s="104">
        <v>43</v>
      </c>
      <c r="AE45" s="104">
        <v>0.2</v>
      </c>
      <c r="AF45" s="104">
        <v>4.0999999999999996</v>
      </c>
      <c r="AG45" s="104">
        <v>2.4</v>
      </c>
      <c r="AH45" s="104">
        <v>453</v>
      </c>
      <c r="AI45" s="104">
        <v>2.6</v>
      </c>
      <c r="AJ45" s="104">
        <v>17.899999999999999</v>
      </c>
      <c r="AK45" s="104">
        <v>3.6</v>
      </c>
      <c r="AL45" s="104">
        <v>1.1000000000000001</v>
      </c>
      <c r="AM45" s="104">
        <v>13.9</v>
      </c>
      <c r="AN45" s="104">
        <v>66</v>
      </c>
      <c r="AO45" s="104">
        <v>0.1</v>
      </c>
      <c r="AP45" s="104">
        <v>1.9</v>
      </c>
      <c r="AQ45" s="104">
        <v>0.5</v>
      </c>
      <c r="AR45" s="104">
        <v>40</v>
      </c>
      <c r="AS45" s="104">
        <v>1.1299999999999999</v>
      </c>
      <c r="AT45" s="104">
        <v>6.6000000000000003E-2</v>
      </c>
      <c r="AU45" s="104">
        <v>14</v>
      </c>
      <c r="AV45" s="104">
        <v>15</v>
      </c>
      <c r="AW45" s="104">
        <v>0.64</v>
      </c>
      <c r="AX45" s="104">
        <v>51</v>
      </c>
      <c r="AY45" s="104">
        <v>8.5000000000000006E-2</v>
      </c>
      <c r="AZ45" s="104" t="s">
        <v>262</v>
      </c>
      <c r="BA45" s="104">
        <v>1.29</v>
      </c>
      <c r="BB45" s="104">
        <v>6.4000000000000001E-2</v>
      </c>
      <c r="BC45" s="104">
        <v>0.16</v>
      </c>
      <c r="BD45" s="104">
        <v>1.4</v>
      </c>
      <c r="BE45" s="104" t="s">
        <v>263</v>
      </c>
      <c r="BF45" s="104">
        <v>3.1</v>
      </c>
      <c r="BG45" s="104">
        <v>0.4</v>
      </c>
      <c r="BH45" s="104">
        <v>0.08</v>
      </c>
      <c r="BI45" s="104">
        <v>5</v>
      </c>
      <c r="BJ45" s="104" t="s">
        <v>264</v>
      </c>
      <c r="BK45" s="104" t="s">
        <v>265</v>
      </c>
      <c r="BL45" s="111">
        <v>2.23</v>
      </c>
    </row>
    <row r="46" spans="1:64" ht="58.5" customHeight="1">
      <c r="A46" s="14" t="s">
        <v>9</v>
      </c>
      <c r="B46" s="89">
        <f t="shared" si="2"/>
        <v>210</v>
      </c>
      <c r="C46" s="35">
        <f t="shared" si="3"/>
        <v>215</v>
      </c>
      <c r="D46" s="38">
        <f t="shared" si="0"/>
        <v>64.00800000000001</v>
      </c>
      <c r="E46" s="39">
        <f t="shared" si="1"/>
        <v>65.531999999999996</v>
      </c>
      <c r="F46" s="51"/>
      <c r="G46" s="28" t="s">
        <v>70</v>
      </c>
      <c r="H46" s="46" t="s">
        <v>183</v>
      </c>
      <c r="I46" s="47" t="s">
        <v>122</v>
      </c>
      <c r="J46" s="32"/>
      <c r="K46" s="85">
        <v>1</v>
      </c>
      <c r="L46" s="23"/>
      <c r="M46" s="20"/>
      <c r="N46" s="24"/>
      <c r="O46" s="3"/>
      <c r="P46" s="8"/>
      <c r="Q46" s="71"/>
      <c r="R46" s="72"/>
      <c r="S46" s="73"/>
      <c r="T46" s="74" t="s">
        <v>165</v>
      </c>
      <c r="U46" s="82" t="s">
        <v>144</v>
      </c>
      <c r="V46" s="94" t="s">
        <v>103</v>
      </c>
      <c r="W46" s="96" t="s">
        <v>211</v>
      </c>
      <c r="X46" s="28" t="s">
        <v>70</v>
      </c>
      <c r="Y46" s="102">
        <v>8.0000000000000002E-3</v>
      </c>
      <c r="Z46" s="109"/>
      <c r="AA46" s="104">
        <v>3.5</v>
      </c>
      <c r="AB46" s="104">
        <v>22.9</v>
      </c>
      <c r="AC46" s="104">
        <v>6.4</v>
      </c>
      <c r="AD46" s="104">
        <v>54</v>
      </c>
      <c r="AE46" s="104">
        <v>0.2</v>
      </c>
      <c r="AF46" s="104">
        <v>5.6</v>
      </c>
      <c r="AG46" s="104">
        <v>11.5</v>
      </c>
      <c r="AH46" s="104">
        <v>621</v>
      </c>
      <c r="AI46" s="104">
        <v>2.78</v>
      </c>
      <c r="AJ46" s="104">
        <v>22.8</v>
      </c>
      <c r="AK46" s="104">
        <v>2.5</v>
      </c>
      <c r="AL46" s="104">
        <v>3.9</v>
      </c>
      <c r="AM46" s="104">
        <v>12.9</v>
      </c>
      <c r="AN46" s="104">
        <v>32</v>
      </c>
      <c r="AO46" s="104">
        <v>0.2</v>
      </c>
      <c r="AP46" s="104">
        <v>1.8</v>
      </c>
      <c r="AQ46" s="104">
        <v>1.1000000000000001</v>
      </c>
      <c r="AR46" s="104">
        <v>30</v>
      </c>
      <c r="AS46" s="104">
        <v>1.1299999999999999</v>
      </c>
      <c r="AT46" s="104">
        <v>8.3000000000000004E-2</v>
      </c>
      <c r="AU46" s="104">
        <v>13</v>
      </c>
      <c r="AV46" s="104">
        <v>12</v>
      </c>
      <c r="AW46" s="104">
        <v>0.77</v>
      </c>
      <c r="AX46" s="104">
        <v>79</v>
      </c>
      <c r="AY46" s="104">
        <v>5.2999999999999999E-2</v>
      </c>
      <c r="AZ46" s="104" t="s">
        <v>262</v>
      </c>
      <c r="BA46" s="104">
        <v>1.43</v>
      </c>
      <c r="BB46" s="104">
        <v>3.9E-2</v>
      </c>
      <c r="BC46" s="104">
        <v>0.24</v>
      </c>
      <c r="BD46" s="104">
        <v>1.9</v>
      </c>
      <c r="BE46" s="104" t="s">
        <v>263</v>
      </c>
      <c r="BF46" s="104">
        <v>2.1</v>
      </c>
      <c r="BG46" s="104">
        <v>0.3</v>
      </c>
      <c r="BH46" s="104">
        <v>0.12</v>
      </c>
      <c r="BI46" s="104">
        <v>6</v>
      </c>
      <c r="BJ46" s="104" t="s">
        <v>264</v>
      </c>
      <c r="BK46" s="104" t="s">
        <v>265</v>
      </c>
      <c r="BL46" s="111">
        <v>1.68</v>
      </c>
    </row>
    <row r="47" spans="1:64" ht="57.75" customHeight="1">
      <c r="A47" s="14" t="s">
        <v>9</v>
      </c>
      <c r="B47" s="90">
        <f t="shared" si="2"/>
        <v>215</v>
      </c>
      <c r="C47" s="35">
        <f t="shared" si="3"/>
        <v>220</v>
      </c>
      <c r="D47" s="38">
        <f t="shared" si="0"/>
        <v>65.531999999999996</v>
      </c>
      <c r="E47" s="39">
        <f t="shared" si="1"/>
        <v>67.055999999999997</v>
      </c>
      <c r="F47" s="51"/>
      <c r="G47" s="28" t="s">
        <v>71</v>
      </c>
      <c r="H47" s="46" t="s">
        <v>183</v>
      </c>
      <c r="I47" s="47" t="s">
        <v>112</v>
      </c>
      <c r="J47" s="32"/>
      <c r="K47" s="84">
        <v>0.53</v>
      </c>
      <c r="L47" s="23"/>
      <c r="M47" s="18"/>
      <c r="N47" s="24"/>
      <c r="O47" s="3"/>
      <c r="P47" s="8"/>
      <c r="Q47" s="71" t="s">
        <v>7</v>
      </c>
      <c r="R47" s="72">
        <v>1</v>
      </c>
      <c r="S47" s="73" t="s">
        <v>129</v>
      </c>
      <c r="T47" s="74" t="s">
        <v>143</v>
      </c>
      <c r="U47" s="82" t="s">
        <v>144</v>
      </c>
      <c r="V47" s="94" t="s">
        <v>103</v>
      </c>
      <c r="W47" s="96" t="s">
        <v>197</v>
      </c>
      <c r="X47" s="28" t="s">
        <v>71</v>
      </c>
      <c r="Y47" s="102">
        <v>8.9999999999999993E-3</v>
      </c>
      <c r="Z47" s="109"/>
      <c r="AA47" s="104">
        <v>2.7</v>
      </c>
      <c r="AB47" s="104">
        <v>19</v>
      </c>
      <c r="AC47" s="104">
        <v>6.1</v>
      </c>
      <c r="AD47" s="104">
        <v>52</v>
      </c>
      <c r="AE47" s="104">
        <v>0.2</v>
      </c>
      <c r="AF47" s="104">
        <v>5.0999999999999996</v>
      </c>
      <c r="AG47" s="104">
        <v>10</v>
      </c>
      <c r="AH47" s="104">
        <v>574</v>
      </c>
      <c r="AI47" s="104">
        <v>2.61</v>
      </c>
      <c r="AJ47" s="104">
        <v>21.1</v>
      </c>
      <c r="AK47" s="104">
        <v>2.2999999999999998</v>
      </c>
      <c r="AL47" s="104">
        <v>5.2</v>
      </c>
      <c r="AM47" s="104">
        <v>13.3</v>
      </c>
      <c r="AN47" s="104">
        <v>31</v>
      </c>
      <c r="AO47" s="104">
        <v>0.2</v>
      </c>
      <c r="AP47" s="104">
        <v>1.7</v>
      </c>
      <c r="AQ47" s="104">
        <v>1</v>
      </c>
      <c r="AR47" s="104">
        <v>31</v>
      </c>
      <c r="AS47" s="104">
        <v>1.06</v>
      </c>
      <c r="AT47" s="104">
        <v>8.4000000000000005E-2</v>
      </c>
      <c r="AU47" s="104">
        <v>13</v>
      </c>
      <c r="AV47" s="104">
        <v>10</v>
      </c>
      <c r="AW47" s="104">
        <v>0.75</v>
      </c>
      <c r="AX47" s="104">
        <v>80</v>
      </c>
      <c r="AY47" s="104">
        <v>5.1999999999999998E-2</v>
      </c>
      <c r="AZ47" s="104" t="s">
        <v>262</v>
      </c>
      <c r="BA47" s="104">
        <v>1.39</v>
      </c>
      <c r="BB47" s="104">
        <v>3.7999999999999999E-2</v>
      </c>
      <c r="BC47" s="104">
        <v>0.24</v>
      </c>
      <c r="BD47" s="104">
        <v>0.9</v>
      </c>
      <c r="BE47" s="104" t="s">
        <v>263</v>
      </c>
      <c r="BF47" s="104">
        <v>2.1</v>
      </c>
      <c r="BG47" s="104">
        <v>0.3</v>
      </c>
      <c r="BH47" s="104">
        <v>0.11</v>
      </c>
      <c r="BI47" s="104">
        <v>6</v>
      </c>
      <c r="BJ47" s="104" t="s">
        <v>264</v>
      </c>
      <c r="BK47" s="104" t="s">
        <v>265</v>
      </c>
      <c r="BL47" s="111">
        <v>2.88</v>
      </c>
    </row>
    <row r="48" spans="1:64" ht="56.25" customHeight="1">
      <c r="A48" s="14" t="s">
        <v>9</v>
      </c>
      <c r="B48" s="89">
        <f t="shared" si="2"/>
        <v>220</v>
      </c>
      <c r="C48" s="35">
        <f t="shared" si="3"/>
        <v>225</v>
      </c>
      <c r="D48" s="38">
        <f t="shared" si="0"/>
        <v>67.055999999999997</v>
      </c>
      <c r="E48" s="39">
        <f t="shared" si="1"/>
        <v>68.58</v>
      </c>
      <c r="F48" s="51"/>
      <c r="G48" s="28" t="s">
        <v>72</v>
      </c>
      <c r="H48" s="46" t="s">
        <v>183</v>
      </c>
      <c r="I48" s="47" t="s">
        <v>167</v>
      </c>
      <c r="J48" s="32"/>
      <c r="K48" s="21">
        <v>0.121</v>
      </c>
      <c r="L48" s="23"/>
      <c r="M48" s="20"/>
      <c r="N48" s="24"/>
      <c r="O48" s="3"/>
      <c r="P48" s="8"/>
      <c r="Q48" s="71"/>
      <c r="R48" s="72"/>
      <c r="S48" s="73"/>
      <c r="T48" s="74" t="s">
        <v>166</v>
      </c>
      <c r="U48" s="82" t="s">
        <v>146</v>
      </c>
      <c r="V48" s="94" t="s">
        <v>140</v>
      </c>
      <c r="W48" s="96" t="s">
        <v>198</v>
      </c>
      <c r="X48" s="28" t="s">
        <v>72</v>
      </c>
      <c r="Y48" s="102">
        <v>1.0999999999999999E-2</v>
      </c>
      <c r="Z48" s="109"/>
      <c r="AA48" s="104">
        <v>1.9</v>
      </c>
      <c r="AB48" s="104">
        <v>25.2</v>
      </c>
      <c r="AC48" s="104">
        <v>3.9</v>
      </c>
      <c r="AD48" s="104">
        <v>28</v>
      </c>
      <c r="AE48" s="104">
        <v>0.1</v>
      </c>
      <c r="AF48" s="104">
        <v>4.5999999999999996</v>
      </c>
      <c r="AG48" s="104">
        <v>2.2000000000000002</v>
      </c>
      <c r="AH48" s="104">
        <v>514</v>
      </c>
      <c r="AI48" s="104">
        <v>1.65</v>
      </c>
      <c r="AJ48" s="104">
        <v>8</v>
      </c>
      <c r="AK48" s="104">
        <v>1.6</v>
      </c>
      <c r="AL48" s="104">
        <v>2.1</v>
      </c>
      <c r="AM48" s="104">
        <v>9.1999999999999993</v>
      </c>
      <c r="AN48" s="104">
        <v>50</v>
      </c>
      <c r="AO48" s="104" t="s">
        <v>266</v>
      </c>
      <c r="AP48" s="104">
        <v>0.6</v>
      </c>
      <c r="AQ48" s="104">
        <v>1.3</v>
      </c>
      <c r="AR48" s="104">
        <v>11</v>
      </c>
      <c r="AS48" s="104">
        <v>1.8</v>
      </c>
      <c r="AT48" s="104">
        <v>4.5999999999999999E-2</v>
      </c>
      <c r="AU48" s="104">
        <v>22</v>
      </c>
      <c r="AV48" s="104">
        <v>13</v>
      </c>
      <c r="AW48" s="104">
        <v>0.41</v>
      </c>
      <c r="AX48" s="104">
        <v>55</v>
      </c>
      <c r="AY48" s="104">
        <v>8.0000000000000002E-3</v>
      </c>
      <c r="AZ48" s="104" t="s">
        <v>262</v>
      </c>
      <c r="BA48" s="104">
        <v>0.94</v>
      </c>
      <c r="BB48" s="104">
        <v>3.2000000000000001E-2</v>
      </c>
      <c r="BC48" s="104">
        <v>0.28000000000000003</v>
      </c>
      <c r="BD48" s="104">
        <v>1.2</v>
      </c>
      <c r="BE48" s="104" t="s">
        <v>263</v>
      </c>
      <c r="BF48" s="104">
        <v>0.9</v>
      </c>
      <c r="BG48" s="104">
        <v>0.4</v>
      </c>
      <c r="BH48" s="104" t="s">
        <v>267</v>
      </c>
      <c r="BI48" s="104">
        <v>5</v>
      </c>
      <c r="BJ48" s="104" t="s">
        <v>264</v>
      </c>
      <c r="BK48" s="104" t="s">
        <v>265</v>
      </c>
      <c r="BL48" s="111">
        <v>1.88</v>
      </c>
    </row>
    <row r="49" spans="1:64" ht="57" customHeight="1">
      <c r="A49" s="14" t="s">
        <v>9</v>
      </c>
      <c r="B49" s="90">
        <f t="shared" si="2"/>
        <v>225</v>
      </c>
      <c r="C49" s="35">
        <f t="shared" si="3"/>
        <v>230</v>
      </c>
      <c r="D49" s="38">
        <f t="shared" si="0"/>
        <v>68.58</v>
      </c>
      <c r="E49" s="39">
        <f t="shared" si="1"/>
        <v>70.103999999999999</v>
      </c>
      <c r="F49" s="51"/>
      <c r="G49" s="28" t="s">
        <v>73</v>
      </c>
      <c r="H49" s="46" t="s">
        <v>184</v>
      </c>
      <c r="I49" s="47" t="s">
        <v>168</v>
      </c>
      <c r="J49" s="32"/>
      <c r="K49" s="21">
        <v>3.4000000000000002E-2</v>
      </c>
      <c r="L49" s="23"/>
      <c r="M49" s="18"/>
      <c r="N49" s="24"/>
      <c r="O49" s="3"/>
      <c r="P49" s="8"/>
      <c r="Q49" s="71"/>
      <c r="R49" s="72"/>
      <c r="S49" s="73"/>
      <c r="T49" s="74" t="s">
        <v>166</v>
      </c>
      <c r="U49" s="82" t="s">
        <v>146</v>
      </c>
      <c r="V49" s="94" t="s">
        <v>104</v>
      </c>
      <c r="W49" s="96" t="s">
        <v>169</v>
      </c>
      <c r="X49" s="28" t="s">
        <v>73</v>
      </c>
      <c r="Y49" s="102">
        <v>5.0000000000000001E-3</v>
      </c>
      <c r="Z49" s="109"/>
      <c r="AA49" s="104">
        <v>1.9</v>
      </c>
      <c r="AB49" s="104">
        <v>12.8</v>
      </c>
      <c r="AC49" s="104">
        <v>3.7</v>
      </c>
      <c r="AD49" s="104">
        <v>29</v>
      </c>
      <c r="AE49" s="104">
        <v>0.2</v>
      </c>
      <c r="AF49" s="104">
        <v>4.5</v>
      </c>
      <c r="AG49" s="104">
        <v>1.4</v>
      </c>
      <c r="AH49" s="104">
        <v>489</v>
      </c>
      <c r="AI49" s="104">
        <v>1.69</v>
      </c>
      <c r="AJ49" s="104">
        <v>9.1999999999999993</v>
      </c>
      <c r="AK49" s="104">
        <v>1.6</v>
      </c>
      <c r="AL49" s="104">
        <v>1.9</v>
      </c>
      <c r="AM49" s="104">
        <v>8.6999999999999993</v>
      </c>
      <c r="AN49" s="104">
        <v>47</v>
      </c>
      <c r="AO49" s="104" t="s">
        <v>266</v>
      </c>
      <c r="AP49" s="104">
        <v>0.5</v>
      </c>
      <c r="AQ49" s="104">
        <v>1.3</v>
      </c>
      <c r="AR49" s="104">
        <v>11</v>
      </c>
      <c r="AS49" s="104">
        <v>1.73</v>
      </c>
      <c r="AT49" s="104">
        <v>4.5999999999999999E-2</v>
      </c>
      <c r="AU49" s="104">
        <v>21</v>
      </c>
      <c r="AV49" s="104">
        <v>12</v>
      </c>
      <c r="AW49" s="104">
        <v>0.39</v>
      </c>
      <c r="AX49" s="104">
        <v>47</v>
      </c>
      <c r="AY49" s="104">
        <v>6.0000000000000001E-3</v>
      </c>
      <c r="AZ49" s="104" t="s">
        <v>262</v>
      </c>
      <c r="BA49" s="104">
        <v>0.87</v>
      </c>
      <c r="BB49" s="104">
        <v>3.5000000000000003E-2</v>
      </c>
      <c r="BC49" s="104">
        <v>0.26</v>
      </c>
      <c r="BD49" s="104">
        <v>0.8</v>
      </c>
      <c r="BE49" s="104" t="s">
        <v>263</v>
      </c>
      <c r="BF49" s="104">
        <v>0.8</v>
      </c>
      <c r="BG49" s="104">
        <v>0.3</v>
      </c>
      <c r="BH49" s="104" t="s">
        <v>267</v>
      </c>
      <c r="BI49" s="104">
        <v>5</v>
      </c>
      <c r="BJ49" s="104" t="s">
        <v>264</v>
      </c>
      <c r="BK49" s="104" t="s">
        <v>265</v>
      </c>
      <c r="BL49" s="111">
        <v>2.2200000000000002</v>
      </c>
    </row>
    <row r="50" spans="1:64" ht="57.75" customHeight="1">
      <c r="A50" s="14" t="s">
        <v>9</v>
      </c>
      <c r="B50" s="89">
        <f t="shared" si="2"/>
        <v>230</v>
      </c>
      <c r="C50" s="35">
        <f t="shared" si="3"/>
        <v>235</v>
      </c>
      <c r="D50" s="38">
        <f t="shared" si="0"/>
        <v>70.103999999999999</v>
      </c>
      <c r="E50" s="39">
        <f t="shared" si="1"/>
        <v>71.628</v>
      </c>
      <c r="F50" s="51"/>
      <c r="G50" s="28" t="s">
        <v>74</v>
      </c>
      <c r="H50" s="46" t="s">
        <v>13</v>
      </c>
      <c r="I50" s="47" t="s">
        <v>112</v>
      </c>
      <c r="J50" s="32"/>
      <c r="K50" s="21">
        <v>4.2999999999999997E-2</v>
      </c>
      <c r="L50" s="23"/>
      <c r="M50" s="20"/>
      <c r="N50" s="24"/>
      <c r="O50" s="3"/>
      <c r="P50" s="8"/>
      <c r="Q50" s="71"/>
      <c r="R50" s="72"/>
      <c r="S50" s="73"/>
      <c r="T50" s="74" t="s">
        <v>170</v>
      </c>
      <c r="U50" s="82" t="s">
        <v>146</v>
      </c>
      <c r="V50" s="94" t="s">
        <v>140</v>
      </c>
      <c r="W50" s="96" t="s">
        <v>199</v>
      </c>
      <c r="X50" s="28" t="s">
        <v>74</v>
      </c>
      <c r="Y50" s="102">
        <v>8.9999999999999993E-3</v>
      </c>
      <c r="Z50" s="109"/>
      <c r="AA50" s="104">
        <v>2.5</v>
      </c>
      <c r="AB50" s="104">
        <v>21</v>
      </c>
      <c r="AC50" s="104">
        <v>15.7</v>
      </c>
      <c r="AD50" s="104">
        <v>49</v>
      </c>
      <c r="AE50" s="104">
        <v>0.3</v>
      </c>
      <c r="AF50" s="104">
        <v>5.3</v>
      </c>
      <c r="AG50" s="104">
        <v>3.8</v>
      </c>
      <c r="AH50" s="104">
        <v>438</v>
      </c>
      <c r="AI50" s="104">
        <v>2.48</v>
      </c>
      <c r="AJ50" s="104">
        <v>46</v>
      </c>
      <c r="AK50" s="104">
        <v>4.0999999999999996</v>
      </c>
      <c r="AL50" s="104">
        <v>3.4</v>
      </c>
      <c r="AM50" s="104">
        <v>13.2</v>
      </c>
      <c r="AN50" s="104">
        <v>53</v>
      </c>
      <c r="AO50" s="104">
        <v>0.3</v>
      </c>
      <c r="AP50" s="104">
        <v>1.9</v>
      </c>
      <c r="AQ50" s="104">
        <v>1.5</v>
      </c>
      <c r="AR50" s="104">
        <v>32</v>
      </c>
      <c r="AS50" s="104">
        <v>1.21</v>
      </c>
      <c r="AT50" s="104">
        <v>6.7000000000000004E-2</v>
      </c>
      <c r="AU50" s="104">
        <v>12</v>
      </c>
      <c r="AV50" s="104">
        <v>16</v>
      </c>
      <c r="AW50" s="104">
        <v>0.65</v>
      </c>
      <c r="AX50" s="104">
        <v>47</v>
      </c>
      <c r="AY50" s="104">
        <v>6.5000000000000002E-2</v>
      </c>
      <c r="AZ50" s="104" t="s">
        <v>262</v>
      </c>
      <c r="BA50" s="104">
        <v>1.29</v>
      </c>
      <c r="BB50" s="104">
        <v>4.5999999999999999E-2</v>
      </c>
      <c r="BC50" s="104">
        <v>0.15</v>
      </c>
      <c r="BD50" s="104">
        <v>2.9</v>
      </c>
      <c r="BE50" s="104" t="s">
        <v>263</v>
      </c>
      <c r="BF50" s="104">
        <v>2.1</v>
      </c>
      <c r="BG50" s="104">
        <v>0.2</v>
      </c>
      <c r="BH50" s="104">
        <v>0.14000000000000001</v>
      </c>
      <c r="BI50" s="104">
        <v>6</v>
      </c>
      <c r="BJ50" s="104" t="s">
        <v>264</v>
      </c>
      <c r="BK50" s="104" t="s">
        <v>265</v>
      </c>
      <c r="BL50" s="111">
        <v>2.04</v>
      </c>
    </row>
    <row r="51" spans="1:64" ht="55.5" customHeight="1">
      <c r="A51" s="14" t="s">
        <v>9</v>
      </c>
      <c r="B51" s="90">
        <f t="shared" si="2"/>
        <v>235</v>
      </c>
      <c r="C51" s="35">
        <f t="shared" si="3"/>
        <v>240</v>
      </c>
      <c r="D51" s="38">
        <f t="shared" si="0"/>
        <v>71.628</v>
      </c>
      <c r="E51" s="39">
        <f t="shared" si="1"/>
        <v>73.152000000000001</v>
      </c>
      <c r="F51" s="51"/>
      <c r="G51" s="28" t="s">
        <v>75</v>
      </c>
      <c r="H51" s="46" t="s">
        <v>13</v>
      </c>
      <c r="I51" s="47" t="s">
        <v>123</v>
      </c>
      <c r="J51" s="32"/>
      <c r="K51" s="21">
        <v>7.1999999999999995E-2</v>
      </c>
      <c r="L51" s="23"/>
      <c r="M51" s="18"/>
      <c r="N51" s="24"/>
      <c r="O51" s="3"/>
      <c r="P51" s="8"/>
      <c r="Q51" s="71"/>
      <c r="R51" s="72"/>
      <c r="S51" s="73"/>
      <c r="T51" s="74" t="s">
        <v>147</v>
      </c>
      <c r="U51" s="82" t="s">
        <v>148</v>
      </c>
      <c r="V51" s="94" t="s">
        <v>103</v>
      </c>
      <c r="W51" s="96" t="s">
        <v>200</v>
      </c>
      <c r="X51" s="28" t="s">
        <v>75</v>
      </c>
      <c r="Y51" s="102">
        <v>2.3E-2</v>
      </c>
      <c r="Z51" s="109"/>
      <c r="AA51" s="104">
        <v>2.4</v>
      </c>
      <c r="AB51" s="104">
        <v>22.8</v>
      </c>
      <c r="AC51" s="104">
        <v>12.7</v>
      </c>
      <c r="AD51" s="104">
        <v>46</v>
      </c>
      <c r="AE51" s="104">
        <v>0.2</v>
      </c>
      <c r="AF51" s="104">
        <v>4.7</v>
      </c>
      <c r="AG51" s="104">
        <v>3.5</v>
      </c>
      <c r="AH51" s="104">
        <v>453</v>
      </c>
      <c r="AI51" s="104">
        <v>2.71</v>
      </c>
      <c r="AJ51" s="104">
        <v>21.2</v>
      </c>
      <c r="AK51" s="104">
        <v>4</v>
      </c>
      <c r="AL51" s="104">
        <v>2</v>
      </c>
      <c r="AM51" s="104">
        <v>13.9</v>
      </c>
      <c r="AN51" s="104">
        <v>58</v>
      </c>
      <c r="AO51" s="104">
        <v>0.2</v>
      </c>
      <c r="AP51" s="104">
        <v>1.8</v>
      </c>
      <c r="AQ51" s="104">
        <v>0.7</v>
      </c>
      <c r="AR51" s="104">
        <v>35</v>
      </c>
      <c r="AS51" s="104">
        <v>1.04</v>
      </c>
      <c r="AT51" s="104">
        <v>6.2E-2</v>
      </c>
      <c r="AU51" s="104">
        <v>12</v>
      </c>
      <c r="AV51" s="104">
        <v>17</v>
      </c>
      <c r="AW51" s="104">
        <v>0.69</v>
      </c>
      <c r="AX51" s="104">
        <v>55</v>
      </c>
      <c r="AY51" s="104">
        <v>0.08</v>
      </c>
      <c r="AZ51" s="104" t="s">
        <v>262</v>
      </c>
      <c r="BA51" s="104">
        <v>1.29</v>
      </c>
      <c r="BB51" s="104">
        <v>5.3999999999999999E-2</v>
      </c>
      <c r="BC51" s="104">
        <v>0.18</v>
      </c>
      <c r="BD51" s="104">
        <v>2.7</v>
      </c>
      <c r="BE51" s="104" t="s">
        <v>263</v>
      </c>
      <c r="BF51" s="104">
        <v>2.5</v>
      </c>
      <c r="BG51" s="104">
        <v>0.4</v>
      </c>
      <c r="BH51" s="104">
        <v>0.15</v>
      </c>
      <c r="BI51" s="104">
        <v>6</v>
      </c>
      <c r="BJ51" s="104" t="s">
        <v>264</v>
      </c>
      <c r="BK51" s="104" t="s">
        <v>265</v>
      </c>
      <c r="BL51" s="111">
        <v>2.12</v>
      </c>
    </row>
    <row r="52" spans="1:64" ht="57" customHeight="1">
      <c r="A52" s="14" t="s">
        <v>9</v>
      </c>
      <c r="B52" s="89">
        <f t="shared" si="2"/>
        <v>240</v>
      </c>
      <c r="C52" s="35">
        <f t="shared" si="3"/>
        <v>245</v>
      </c>
      <c r="D52" s="38">
        <f t="shared" si="0"/>
        <v>73.152000000000001</v>
      </c>
      <c r="E52" s="39">
        <f t="shared" si="1"/>
        <v>74.676000000000002</v>
      </c>
      <c r="F52" s="51"/>
      <c r="G52" s="28" t="s">
        <v>76</v>
      </c>
      <c r="H52" s="46" t="s">
        <v>13</v>
      </c>
      <c r="I52" s="47" t="s">
        <v>120</v>
      </c>
      <c r="J52" s="32"/>
      <c r="K52" s="21">
        <v>0.1</v>
      </c>
      <c r="L52" s="23"/>
      <c r="M52" s="20"/>
      <c r="N52" s="24"/>
      <c r="O52" s="3"/>
      <c r="P52" s="8"/>
      <c r="Q52" s="71" t="s">
        <v>7</v>
      </c>
      <c r="R52" s="72">
        <v>1</v>
      </c>
      <c r="S52" s="73" t="s">
        <v>129</v>
      </c>
      <c r="T52" s="74" t="s">
        <v>147</v>
      </c>
      <c r="U52" s="82" t="s">
        <v>148</v>
      </c>
      <c r="V52" s="94" t="s">
        <v>103</v>
      </c>
      <c r="W52" s="96" t="s">
        <v>171</v>
      </c>
      <c r="X52" s="28" t="s">
        <v>76</v>
      </c>
      <c r="Y52" s="102">
        <v>2.9000000000000001E-2</v>
      </c>
      <c r="Z52" s="109"/>
      <c r="AA52" s="104">
        <v>1.8</v>
      </c>
      <c r="AB52" s="104">
        <v>44.7</v>
      </c>
      <c r="AC52" s="104">
        <v>11.1</v>
      </c>
      <c r="AD52" s="104">
        <v>50</v>
      </c>
      <c r="AE52" s="104">
        <v>0.5</v>
      </c>
      <c r="AF52" s="104">
        <v>4.5999999999999996</v>
      </c>
      <c r="AG52" s="104">
        <v>3.1</v>
      </c>
      <c r="AH52" s="104">
        <v>525</v>
      </c>
      <c r="AI52" s="104">
        <v>2.98</v>
      </c>
      <c r="AJ52" s="104">
        <v>30.2</v>
      </c>
      <c r="AK52" s="104">
        <v>3.7</v>
      </c>
      <c r="AL52" s="104">
        <v>39.9</v>
      </c>
      <c r="AM52" s="104">
        <v>13.8</v>
      </c>
      <c r="AN52" s="104">
        <v>73</v>
      </c>
      <c r="AO52" s="104">
        <v>0.2</v>
      </c>
      <c r="AP52" s="104">
        <v>1.5</v>
      </c>
      <c r="AQ52" s="104">
        <v>2.8</v>
      </c>
      <c r="AR52" s="104">
        <v>40</v>
      </c>
      <c r="AS52" s="104">
        <v>1.1299999999999999</v>
      </c>
      <c r="AT52" s="104">
        <v>6.5000000000000002E-2</v>
      </c>
      <c r="AU52" s="104">
        <v>11</v>
      </c>
      <c r="AV52" s="104">
        <v>15</v>
      </c>
      <c r="AW52" s="104">
        <v>0.82</v>
      </c>
      <c r="AX52" s="104">
        <v>58</v>
      </c>
      <c r="AY52" s="104">
        <v>7.4999999999999997E-2</v>
      </c>
      <c r="AZ52" s="104" t="s">
        <v>262</v>
      </c>
      <c r="BA52" s="104">
        <v>1.4</v>
      </c>
      <c r="BB52" s="104">
        <v>4.3999999999999997E-2</v>
      </c>
      <c r="BC52" s="104">
        <v>0.25</v>
      </c>
      <c r="BD52" s="104">
        <v>1.7</v>
      </c>
      <c r="BE52" s="104" t="s">
        <v>263</v>
      </c>
      <c r="BF52" s="104">
        <v>2.8</v>
      </c>
      <c r="BG52" s="104">
        <v>0.5</v>
      </c>
      <c r="BH52" s="104">
        <v>0.49</v>
      </c>
      <c r="BI52" s="104">
        <v>7</v>
      </c>
      <c r="BJ52" s="104" t="s">
        <v>264</v>
      </c>
      <c r="BK52" s="104" t="s">
        <v>265</v>
      </c>
      <c r="BL52" s="111">
        <v>1.7</v>
      </c>
    </row>
    <row r="53" spans="1:64" ht="57" customHeight="1">
      <c r="A53" s="14" t="s">
        <v>9</v>
      </c>
      <c r="B53" s="90">
        <f t="shared" si="2"/>
        <v>245</v>
      </c>
      <c r="C53" s="35">
        <f t="shared" si="3"/>
        <v>250</v>
      </c>
      <c r="D53" s="38">
        <f t="shared" si="0"/>
        <v>74.676000000000002</v>
      </c>
      <c r="E53" s="39">
        <f t="shared" si="1"/>
        <v>76.2</v>
      </c>
      <c r="F53" s="51"/>
      <c r="G53" s="28" t="s">
        <v>77</v>
      </c>
      <c r="H53" s="46" t="s">
        <v>13</v>
      </c>
      <c r="I53" s="47" t="s">
        <v>124</v>
      </c>
      <c r="J53" s="32" t="s">
        <v>110</v>
      </c>
      <c r="K53" s="21">
        <v>0.109</v>
      </c>
      <c r="L53" s="23" t="s">
        <v>103</v>
      </c>
      <c r="M53" s="20" t="s">
        <v>10</v>
      </c>
      <c r="N53" s="24">
        <v>3</v>
      </c>
      <c r="O53" s="3"/>
      <c r="P53" s="8"/>
      <c r="Q53" s="71" t="s">
        <v>7</v>
      </c>
      <c r="R53" s="72">
        <v>0.5</v>
      </c>
      <c r="S53" s="73" t="s">
        <v>129</v>
      </c>
      <c r="T53" s="74" t="s">
        <v>147</v>
      </c>
      <c r="U53" s="82" t="s">
        <v>148</v>
      </c>
      <c r="V53" s="94" t="s">
        <v>104</v>
      </c>
      <c r="W53" s="96" t="s">
        <v>172</v>
      </c>
      <c r="X53" s="28" t="s">
        <v>77</v>
      </c>
      <c r="Y53" s="102">
        <v>7.3999999999999996E-2</v>
      </c>
      <c r="Z53" s="109"/>
      <c r="AA53" s="104">
        <v>2.2999999999999998</v>
      </c>
      <c r="AB53" s="104">
        <v>153</v>
      </c>
      <c r="AC53" s="104">
        <v>67.7</v>
      </c>
      <c r="AD53" s="104">
        <v>53</v>
      </c>
      <c r="AE53" s="104">
        <v>5</v>
      </c>
      <c r="AF53" s="104">
        <v>4.4000000000000004</v>
      </c>
      <c r="AG53" s="104">
        <v>11.5</v>
      </c>
      <c r="AH53" s="104">
        <v>510</v>
      </c>
      <c r="AI53" s="104">
        <v>2.88</v>
      </c>
      <c r="AJ53" s="104">
        <v>25</v>
      </c>
      <c r="AK53" s="104">
        <v>6</v>
      </c>
      <c r="AL53" s="104">
        <v>41.5</v>
      </c>
      <c r="AM53" s="104">
        <v>12.4</v>
      </c>
      <c r="AN53" s="104">
        <v>172</v>
      </c>
      <c r="AO53" s="104">
        <v>1.1000000000000001</v>
      </c>
      <c r="AP53" s="104">
        <v>1.4</v>
      </c>
      <c r="AQ53" s="104">
        <v>33</v>
      </c>
      <c r="AR53" s="104">
        <v>30</v>
      </c>
      <c r="AS53" s="104">
        <v>1.27</v>
      </c>
      <c r="AT53" s="104">
        <v>6.3E-2</v>
      </c>
      <c r="AU53" s="104">
        <v>14</v>
      </c>
      <c r="AV53" s="104">
        <v>11</v>
      </c>
      <c r="AW53" s="104">
        <v>0.54</v>
      </c>
      <c r="AX53" s="104">
        <v>58</v>
      </c>
      <c r="AY53" s="104">
        <v>1.7999999999999999E-2</v>
      </c>
      <c r="AZ53" s="104" t="s">
        <v>262</v>
      </c>
      <c r="BA53" s="104">
        <v>1.35</v>
      </c>
      <c r="BB53" s="104">
        <v>2.5000000000000001E-2</v>
      </c>
      <c r="BC53" s="104">
        <v>0.2</v>
      </c>
      <c r="BD53" s="104">
        <v>0.7</v>
      </c>
      <c r="BE53" s="104" t="s">
        <v>263</v>
      </c>
      <c r="BF53" s="104">
        <v>2.2999999999999998</v>
      </c>
      <c r="BG53" s="104">
        <v>0.4</v>
      </c>
      <c r="BH53" s="104">
        <v>0.55000000000000004</v>
      </c>
      <c r="BI53" s="104">
        <v>5</v>
      </c>
      <c r="BJ53" s="104" t="s">
        <v>264</v>
      </c>
      <c r="BK53" s="104">
        <v>0.3</v>
      </c>
      <c r="BL53" s="111">
        <v>1.71</v>
      </c>
    </row>
    <row r="54" spans="1:64" ht="55.5" customHeight="1">
      <c r="A54" s="14" t="s">
        <v>9</v>
      </c>
      <c r="B54" s="89">
        <f t="shared" si="2"/>
        <v>250</v>
      </c>
      <c r="C54" s="35">
        <f t="shared" si="3"/>
        <v>255</v>
      </c>
      <c r="D54" s="38">
        <f t="shared" si="0"/>
        <v>76.2</v>
      </c>
      <c r="E54" s="39">
        <f t="shared" si="1"/>
        <v>77.724000000000004</v>
      </c>
      <c r="F54" s="51"/>
      <c r="G54" s="28" t="s">
        <v>78</v>
      </c>
      <c r="H54" s="46" t="s">
        <v>13</v>
      </c>
      <c r="I54" s="47" t="s">
        <v>124</v>
      </c>
      <c r="J54" s="32" t="s">
        <v>110</v>
      </c>
      <c r="K54" s="21">
        <v>5.3999999999999999E-2</v>
      </c>
      <c r="L54" s="23" t="s">
        <v>103</v>
      </c>
      <c r="M54" s="20" t="s">
        <v>10</v>
      </c>
      <c r="N54" s="24">
        <v>1</v>
      </c>
      <c r="O54" s="3"/>
      <c r="P54" s="8"/>
      <c r="Q54" s="71" t="s">
        <v>7</v>
      </c>
      <c r="R54" s="72">
        <v>2</v>
      </c>
      <c r="S54" s="73" t="s">
        <v>129</v>
      </c>
      <c r="T54" s="74" t="s">
        <v>147</v>
      </c>
      <c r="U54" s="82" t="s">
        <v>148</v>
      </c>
      <c r="V54" s="94" t="s">
        <v>103</v>
      </c>
      <c r="W54" s="96" t="s">
        <v>173</v>
      </c>
      <c r="X54" s="28" t="s">
        <v>78</v>
      </c>
      <c r="Y54" s="102">
        <v>6.6000000000000003E-2</v>
      </c>
      <c r="Z54" s="109"/>
      <c r="AA54" s="104">
        <v>1.7</v>
      </c>
      <c r="AB54" s="104">
        <v>90.6</v>
      </c>
      <c r="AC54" s="104">
        <v>38</v>
      </c>
      <c r="AD54" s="104">
        <v>36</v>
      </c>
      <c r="AE54" s="104">
        <v>1.3</v>
      </c>
      <c r="AF54" s="104">
        <v>3.8</v>
      </c>
      <c r="AG54" s="104">
        <v>4.8</v>
      </c>
      <c r="AH54" s="104">
        <v>408</v>
      </c>
      <c r="AI54" s="104">
        <v>2.48</v>
      </c>
      <c r="AJ54" s="104">
        <v>22.5</v>
      </c>
      <c r="AK54" s="104">
        <v>5.9</v>
      </c>
      <c r="AL54" s="104">
        <v>13</v>
      </c>
      <c r="AM54" s="104">
        <v>13.4</v>
      </c>
      <c r="AN54" s="104">
        <v>52</v>
      </c>
      <c r="AO54" s="104">
        <v>0.2</v>
      </c>
      <c r="AP54" s="104">
        <v>1.9</v>
      </c>
      <c r="AQ54" s="104">
        <v>11.5</v>
      </c>
      <c r="AR54" s="104">
        <v>25</v>
      </c>
      <c r="AS54" s="104">
        <v>1.7</v>
      </c>
      <c r="AT54" s="104">
        <v>6.7000000000000004E-2</v>
      </c>
      <c r="AU54" s="104">
        <v>14</v>
      </c>
      <c r="AV54" s="104">
        <v>11</v>
      </c>
      <c r="AW54" s="104">
        <v>0.45</v>
      </c>
      <c r="AX54" s="104">
        <v>59</v>
      </c>
      <c r="AY54" s="104">
        <v>8.0000000000000002E-3</v>
      </c>
      <c r="AZ54" s="104" t="s">
        <v>262</v>
      </c>
      <c r="BA54" s="104">
        <v>0.94</v>
      </c>
      <c r="BB54" s="104">
        <v>3.1E-2</v>
      </c>
      <c r="BC54" s="104">
        <v>0.21</v>
      </c>
      <c r="BD54" s="104">
        <v>1.5</v>
      </c>
      <c r="BE54" s="104" t="s">
        <v>263</v>
      </c>
      <c r="BF54" s="104">
        <v>2.2000000000000002</v>
      </c>
      <c r="BG54" s="104">
        <v>0.3</v>
      </c>
      <c r="BH54" s="104">
        <v>0.91</v>
      </c>
      <c r="BI54" s="104">
        <v>5</v>
      </c>
      <c r="BJ54" s="104" t="s">
        <v>264</v>
      </c>
      <c r="BK54" s="104">
        <v>0.4</v>
      </c>
      <c r="BL54" s="111">
        <v>2.1</v>
      </c>
    </row>
    <row r="55" spans="1:64" ht="58.5" customHeight="1">
      <c r="A55" s="14" t="s">
        <v>9</v>
      </c>
      <c r="B55" s="90">
        <f t="shared" si="2"/>
        <v>255</v>
      </c>
      <c r="C55" s="35">
        <f t="shared" si="3"/>
        <v>260</v>
      </c>
      <c r="D55" s="38">
        <f t="shared" si="0"/>
        <v>77.724000000000004</v>
      </c>
      <c r="E55" s="39">
        <f t="shared" si="1"/>
        <v>79.248000000000005</v>
      </c>
      <c r="F55" s="51"/>
      <c r="G55" s="28" t="s">
        <v>79</v>
      </c>
      <c r="H55" s="46" t="s">
        <v>13</v>
      </c>
      <c r="I55" s="47" t="s">
        <v>122</v>
      </c>
      <c r="J55" s="32"/>
      <c r="K55" s="21">
        <v>3.1E-2</v>
      </c>
      <c r="L55" s="23"/>
      <c r="M55" s="18"/>
      <c r="N55" s="24"/>
      <c r="O55" s="3"/>
      <c r="P55" s="8"/>
      <c r="Q55" s="71"/>
      <c r="R55" s="72"/>
      <c r="S55" s="73"/>
      <c r="T55" s="74" t="s">
        <v>147</v>
      </c>
      <c r="U55" s="82" t="s">
        <v>148</v>
      </c>
      <c r="V55" s="94" t="s">
        <v>103</v>
      </c>
      <c r="W55" s="96" t="s">
        <v>174</v>
      </c>
      <c r="X55" s="28" t="s">
        <v>79</v>
      </c>
      <c r="Y55" s="102">
        <v>8.0000000000000002E-3</v>
      </c>
      <c r="Z55" s="109"/>
      <c r="AA55" s="104">
        <v>1.8</v>
      </c>
      <c r="AB55" s="104">
        <v>13.6</v>
      </c>
      <c r="AC55" s="104">
        <v>7</v>
      </c>
      <c r="AD55" s="104">
        <v>41</v>
      </c>
      <c r="AE55" s="104">
        <v>0.3</v>
      </c>
      <c r="AF55" s="104">
        <v>4.4000000000000004</v>
      </c>
      <c r="AG55" s="104">
        <v>2.5</v>
      </c>
      <c r="AH55" s="104">
        <v>465</v>
      </c>
      <c r="AI55" s="104">
        <v>2.2000000000000002</v>
      </c>
      <c r="AJ55" s="104">
        <v>16.2</v>
      </c>
      <c r="AK55" s="104">
        <v>3.5</v>
      </c>
      <c r="AL55" s="104">
        <v>3.4</v>
      </c>
      <c r="AM55" s="104">
        <v>13.7</v>
      </c>
      <c r="AN55" s="104">
        <v>25</v>
      </c>
      <c r="AO55" s="104" t="s">
        <v>266</v>
      </c>
      <c r="AP55" s="104">
        <v>1.5</v>
      </c>
      <c r="AQ55" s="104">
        <v>2.2999999999999998</v>
      </c>
      <c r="AR55" s="104">
        <v>25</v>
      </c>
      <c r="AS55" s="104">
        <v>1.44</v>
      </c>
      <c r="AT55" s="104">
        <v>6.8000000000000005E-2</v>
      </c>
      <c r="AU55" s="104">
        <v>14</v>
      </c>
      <c r="AV55" s="104">
        <v>12</v>
      </c>
      <c r="AW55" s="104">
        <v>0.63</v>
      </c>
      <c r="AX55" s="104">
        <v>40</v>
      </c>
      <c r="AY55" s="104">
        <v>2.1000000000000001E-2</v>
      </c>
      <c r="AZ55" s="104" t="s">
        <v>262</v>
      </c>
      <c r="BA55" s="104">
        <v>1.1100000000000001</v>
      </c>
      <c r="BB55" s="104">
        <v>3.5999999999999997E-2</v>
      </c>
      <c r="BC55" s="104">
        <v>0.16</v>
      </c>
      <c r="BD55" s="104">
        <v>1.5</v>
      </c>
      <c r="BE55" s="104" t="s">
        <v>263</v>
      </c>
      <c r="BF55" s="104">
        <v>2.5</v>
      </c>
      <c r="BG55" s="104">
        <v>0.3</v>
      </c>
      <c r="BH55" s="104">
        <v>0.3</v>
      </c>
      <c r="BI55" s="104">
        <v>6</v>
      </c>
      <c r="BJ55" s="104" t="s">
        <v>264</v>
      </c>
      <c r="BK55" s="104" t="s">
        <v>265</v>
      </c>
      <c r="BL55" s="111">
        <v>2.41</v>
      </c>
    </row>
    <row r="56" spans="1:64" ht="54.75" customHeight="1">
      <c r="A56" s="14" t="s">
        <v>9</v>
      </c>
      <c r="B56" s="89">
        <f t="shared" si="2"/>
        <v>260</v>
      </c>
      <c r="C56" s="35">
        <f t="shared" si="3"/>
        <v>265</v>
      </c>
      <c r="D56" s="38">
        <f t="shared" si="0"/>
        <v>79.248000000000005</v>
      </c>
      <c r="E56" s="39">
        <f t="shared" si="1"/>
        <v>80.772000000000006</v>
      </c>
      <c r="F56" s="51"/>
      <c r="G56" s="28" t="s">
        <v>80</v>
      </c>
      <c r="H56" s="46" t="s">
        <v>13</v>
      </c>
      <c r="I56" s="47" t="s">
        <v>125</v>
      </c>
      <c r="J56" s="32"/>
      <c r="K56" s="21">
        <v>4.2999999999999997E-2</v>
      </c>
      <c r="L56" s="23"/>
      <c r="M56" s="20"/>
      <c r="N56" s="24"/>
      <c r="O56" s="3"/>
      <c r="P56" s="8"/>
      <c r="Q56" s="71" t="s">
        <v>7</v>
      </c>
      <c r="R56" s="72">
        <v>1</v>
      </c>
      <c r="S56" s="73" t="s">
        <v>131</v>
      </c>
      <c r="T56" s="74" t="s">
        <v>147</v>
      </c>
      <c r="U56" s="82" t="s">
        <v>148</v>
      </c>
      <c r="V56" s="94" t="s">
        <v>6</v>
      </c>
      <c r="W56" s="96" t="s">
        <v>175</v>
      </c>
      <c r="X56" s="28" t="s">
        <v>80</v>
      </c>
      <c r="Y56" s="102" t="s">
        <v>261</v>
      </c>
      <c r="Z56" s="109"/>
      <c r="AA56" s="104">
        <v>1.9</v>
      </c>
      <c r="AB56" s="104">
        <v>15.9</v>
      </c>
      <c r="AC56" s="104">
        <v>6.9</v>
      </c>
      <c r="AD56" s="104">
        <v>45</v>
      </c>
      <c r="AE56" s="104">
        <v>0.1</v>
      </c>
      <c r="AF56" s="104">
        <v>4.9000000000000004</v>
      </c>
      <c r="AG56" s="104">
        <v>2.4</v>
      </c>
      <c r="AH56" s="104">
        <v>379</v>
      </c>
      <c r="AI56" s="104">
        <v>1.87</v>
      </c>
      <c r="AJ56" s="104">
        <v>9.6999999999999993</v>
      </c>
      <c r="AK56" s="104">
        <v>3.6</v>
      </c>
      <c r="AL56" s="104">
        <v>1.2</v>
      </c>
      <c r="AM56" s="104">
        <v>13.2</v>
      </c>
      <c r="AN56" s="104">
        <v>22</v>
      </c>
      <c r="AO56" s="104">
        <v>0.2</v>
      </c>
      <c r="AP56" s="104">
        <v>2.5</v>
      </c>
      <c r="AQ56" s="104">
        <v>0.6</v>
      </c>
      <c r="AR56" s="104">
        <v>27</v>
      </c>
      <c r="AS56" s="104">
        <v>0.93</v>
      </c>
      <c r="AT56" s="104">
        <v>6.5000000000000002E-2</v>
      </c>
      <c r="AU56" s="104">
        <v>8</v>
      </c>
      <c r="AV56" s="104">
        <v>14</v>
      </c>
      <c r="AW56" s="104">
        <v>0.59</v>
      </c>
      <c r="AX56" s="104">
        <v>39</v>
      </c>
      <c r="AY56" s="104">
        <v>7.0999999999999994E-2</v>
      </c>
      <c r="AZ56" s="104" t="s">
        <v>262</v>
      </c>
      <c r="BA56" s="104">
        <v>1.01</v>
      </c>
      <c r="BB56" s="104">
        <v>4.1000000000000002E-2</v>
      </c>
      <c r="BC56" s="104">
        <v>0.14000000000000001</v>
      </c>
      <c r="BD56" s="104">
        <v>2.6</v>
      </c>
      <c r="BE56" s="104" t="s">
        <v>263</v>
      </c>
      <c r="BF56" s="104">
        <v>2.1</v>
      </c>
      <c r="BG56" s="104">
        <v>0.2</v>
      </c>
      <c r="BH56" s="104">
        <v>0.11</v>
      </c>
      <c r="BI56" s="104">
        <v>5</v>
      </c>
      <c r="BJ56" s="104" t="s">
        <v>264</v>
      </c>
      <c r="BK56" s="104" t="s">
        <v>265</v>
      </c>
      <c r="BL56" s="111">
        <v>2.21</v>
      </c>
    </row>
    <row r="57" spans="1:64" ht="57" customHeight="1">
      <c r="A57" s="14" t="s">
        <v>9</v>
      </c>
      <c r="B57" s="90">
        <f t="shared" si="2"/>
        <v>265</v>
      </c>
      <c r="C57" s="35">
        <f t="shared" si="3"/>
        <v>270</v>
      </c>
      <c r="D57" s="38">
        <f t="shared" si="0"/>
        <v>80.772000000000006</v>
      </c>
      <c r="E57" s="39">
        <f t="shared" si="1"/>
        <v>82.296000000000006</v>
      </c>
      <c r="F57" s="51"/>
      <c r="G57" s="28" t="s">
        <v>81</v>
      </c>
      <c r="H57" s="46" t="s">
        <v>13</v>
      </c>
      <c r="I57" s="47" t="s">
        <v>117</v>
      </c>
      <c r="J57" s="32"/>
      <c r="K57" s="21">
        <v>4.3999999999999997E-2</v>
      </c>
      <c r="L57" s="23"/>
      <c r="M57" s="18"/>
      <c r="N57" s="24"/>
      <c r="O57" s="3"/>
      <c r="P57" s="8"/>
      <c r="Q57" s="71" t="s">
        <v>7</v>
      </c>
      <c r="R57" s="72">
        <v>2</v>
      </c>
      <c r="S57" s="73" t="s">
        <v>129</v>
      </c>
      <c r="T57" s="74" t="s">
        <v>147</v>
      </c>
      <c r="U57" s="82" t="s">
        <v>148</v>
      </c>
      <c r="V57" s="94" t="s">
        <v>6</v>
      </c>
      <c r="W57" s="96" t="s">
        <v>176</v>
      </c>
      <c r="X57" s="28" t="s">
        <v>81</v>
      </c>
      <c r="Y57" s="102">
        <v>1.7000000000000001E-2</v>
      </c>
      <c r="Z57" s="109"/>
      <c r="AA57" s="104">
        <v>2.1</v>
      </c>
      <c r="AB57" s="104">
        <v>16.8</v>
      </c>
      <c r="AC57" s="104">
        <v>12.7</v>
      </c>
      <c r="AD57" s="104">
        <v>40</v>
      </c>
      <c r="AE57" s="104">
        <v>0.8</v>
      </c>
      <c r="AF57" s="104">
        <v>4.4000000000000004</v>
      </c>
      <c r="AG57" s="104">
        <v>6.6</v>
      </c>
      <c r="AH57" s="104">
        <v>404</v>
      </c>
      <c r="AI57" s="104">
        <v>2.25</v>
      </c>
      <c r="AJ57" s="104">
        <v>21.5</v>
      </c>
      <c r="AK57" s="104">
        <v>3.4</v>
      </c>
      <c r="AL57" s="104">
        <v>4</v>
      </c>
      <c r="AM57" s="104">
        <v>12</v>
      </c>
      <c r="AN57" s="104">
        <v>34</v>
      </c>
      <c r="AO57" s="104">
        <v>0.2</v>
      </c>
      <c r="AP57" s="104">
        <v>3</v>
      </c>
      <c r="AQ57" s="104">
        <v>11.3</v>
      </c>
      <c r="AR57" s="104">
        <v>32</v>
      </c>
      <c r="AS57" s="104">
        <v>0.93</v>
      </c>
      <c r="AT57" s="104">
        <v>6.4000000000000001E-2</v>
      </c>
      <c r="AU57" s="104">
        <v>8</v>
      </c>
      <c r="AV57" s="104">
        <v>16</v>
      </c>
      <c r="AW57" s="104">
        <v>0.63</v>
      </c>
      <c r="AX57" s="104">
        <v>42</v>
      </c>
      <c r="AY57" s="104">
        <v>8.5000000000000006E-2</v>
      </c>
      <c r="AZ57" s="104" t="s">
        <v>262</v>
      </c>
      <c r="BA57" s="104">
        <v>1.04</v>
      </c>
      <c r="BB57" s="104">
        <v>4.2999999999999997E-2</v>
      </c>
      <c r="BC57" s="104">
        <v>0.13</v>
      </c>
      <c r="BD57" s="104">
        <v>3.3</v>
      </c>
      <c r="BE57" s="104" t="s">
        <v>263</v>
      </c>
      <c r="BF57" s="104">
        <v>2.4</v>
      </c>
      <c r="BG57" s="104">
        <v>0.2</v>
      </c>
      <c r="BH57" s="104">
        <v>0.44</v>
      </c>
      <c r="BI57" s="104">
        <v>5</v>
      </c>
      <c r="BJ57" s="104" t="s">
        <v>264</v>
      </c>
      <c r="BK57" s="104" t="s">
        <v>265</v>
      </c>
      <c r="BL57" s="111">
        <v>1.93</v>
      </c>
    </row>
    <row r="58" spans="1:64" ht="56.25" customHeight="1">
      <c r="A58" s="14" t="s">
        <v>9</v>
      </c>
      <c r="B58" s="89">
        <f t="shared" si="2"/>
        <v>270</v>
      </c>
      <c r="C58" s="35">
        <f t="shared" si="3"/>
        <v>275</v>
      </c>
      <c r="D58" s="38">
        <f t="shared" si="0"/>
        <v>82.296000000000006</v>
      </c>
      <c r="E58" s="39">
        <f t="shared" si="1"/>
        <v>83.820000000000007</v>
      </c>
      <c r="F58" s="51"/>
      <c r="G58" s="28" t="s">
        <v>82</v>
      </c>
      <c r="H58" s="46" t="s">
        <v>13</v>
      </c>
      <c r="I58" s="47" t="s">
        <v>117</v>
      </c>
      <c r="J58" s="32"/>
      <c r="K58" s="21">
        <v>5.8999999999999997E-2</v>
      </c>
      <c r="L58" s="23"/>
      <c r="M58" s="20"/>
      <c r="N58" s="24"/>
      <c r="O58" s="3"/>
      <c r="P58" s="8"/>
      <c r="Q58" s="71" t="s">
        <v>7</v>
      </c>
      <c r="R58" s="72">
        <v>1</v>
      </c>
      <c r="S58" s="73" t="s">
        <v>129</v>
      </c>
      <c r="T58" s="74" t="s">
        <v>147</v>
      </c>
      <c r="U58" s="82" t="s">
        <v>148</v>
      </c>
      <c r="V58" s="94" t="s">
        <v>6</v>
      </c>
      <c r="W58" s="96" t="s">
        <v>177</v>
      </c>
      <c r="X58" s="28" t="s">
        <v>82</v>
      </c>
      <c r="Y58" s="102">
        <v>0.01</v>
      </c>
      <c r="Z58" s="109"/>
      <c r="AA58" s="104">
        <v>1.9</v>
      </c>
      <c r="AB58" s="104">
        <v>7.6</v>
      </c>
      <c r="AC58" s="104">
        <v>9.6</v>
      </c>
      <c r="AD58" s="104">
        <v>38</v>
      </c>
      <c r="AE58" s="104">
        <v>0.2</v>
      </c>
      <c r="AF58" s="104">
        <v>4.5</v>
      </c>
      <c r="AG58" s="104">
        <v>10.8</v>
      </c>
      <c r="AH58" s="104">
        <v>373</v>
      </c>
      <c r="AI58" s="104">
        <v>2.08</v>
      </c>
      <c r="AJ58" s="104">
        <v>21.7</v>
      </c>
      <c r="AK58" s="104">
        <v>3.3</v>
      </c>
      <c r="AL58" s="104">
        <v>5.4</v>
      </c>
      <c r="AM58" s="104">
        <v>14.4</v>
      </c>
      <c r="AN58" s="104">
        <v>36</v>
      </c>
      <c r="AO58" s="104">
        <v>0.1</v>
      </c>
      <c r="AP58" s="104">
        <v>2.5</v>
      </c>
      <c r="AQ58" s="104">
        <v>2.1</v>
      </c>
      <c r="AR58" s="104">
        <v>30</v>
      </c>
      <c r="AS58" s="104">
        <v>0.88</v>
      </c>
      <c r="AT58" s="104">
        <v>6.2E-2</v>
      </c>
      <c r="AU58" s="104">
        <v>9</v>
      </c>
      <c r="AV58" s="104">
        <v>14</v>
      </c>
      <c r="AW58" s="104">
        <v>0.59</v>
      </c>
      <c r="AX58" s="104">
        <v>38</v>
      </c>
      <c r="AY58" s="104">
        <v>7.5999999999999998E-2</v>
      </c>
      <c r="AZ58" s="104" t="s">
        <v>262</v>
      </c>
      <c r="BA58" s="104">
        <v>1.1399999999999999</v>
      </c>
      <c r="BB58" s="104">
        <v>4.9000000000000002E-2</v>
      </c>
      <c r="BC58" s="104">
        <v>0.11</v>
      </c>
      <c r="BD58" s="104">
        <v>2.7</v>
      </c>
      <c r="BE58" s="104" t="s">
        <v>263</v>
      </c>
      <c r="BF58" s="104">
        <v>2.2999999999999998</v>
      </c>
      <c r="BG58" s="104">
        <v>0.2</v>
      </c>
      <c r="BH58" s="104">
        <v>0.33</v>
      </c>
      <c r="BI58" s="104">
        <v>5</v>
      </c>
      <c r="BJ58" s="104" t="s">
        <v>264</v>
      </c>
      <c r="BK58" s="104" t="s">
        <v>265</v>
      </c>
      <c r="BL58" s="111">
        <v>1.17</v>
      </c>
    </row>
    <row r="59" spans="1:64" ht="57" customHeight="1">
      <c r="A59" s="14" t="s">
        <v>9</v>
      </c>
      <c r="B59" s="90">
        <f t="shared" si="2"/>
        <v>275</v>
      </c>
      <c r="C59" s="35">
        <f t="shared" si="3"/>
        <v>280</v>
      </c>
      <c r="D59" s="38">
        <f t="shared" si="0"/>
        <v>83.820000000000007</v>
      </c>
      <c r="E59" s="39">
        <f t="shared" si="1"/>
        <v>85.344000000000008</v>
      </c>
      <c r="F59" s="51"/>
      <c r="G59" s="28" t="s">
        <v>83</v>
      </c>
      <c r="H59" s="46" t="s">
        <v>13</v>
      </c>
      <c r="I59" s="47" t="s">
        <v>122</v>
      </c>
      <c r="J59" s="32"/>
      <c r="K59" s="21">
        <v>6.8000000000000005E-2</v>
      </c>
      <c r="L59" s="23"/>
      <c r="M59" s="18"/>
      <c r="N59" s="24"/>
      <c r="O59" s="3"/>
      <c r="P59" s="8"/>
      <c r="Q59" s="71"/>
      <c r="R59" s="72"/>
      <c r="S59" s="73"/>
      <c r="T59" s="74" t="s">
        <v>145</v>
      </c>
      <c r="U59" s="82" t="s">
        <v>146</v>
      </c>
      <c r="V59" s="94" t="s">
        <v>104</v>
      </c>
      <c r="W59" s="96" t="s">
        <v>201</v>
      </c>
      <c r="X59" s="28" t="s">
        <v>83</v>
      </c>
      <c r="Y59" s="102">
        <v>1.4E-2</v>
      </c>
      <c r="Z59" s="109"/>
      <c r="AA59" s="104">
        <v>2.2999999999999998</v>
      </c>
      <c r="AB59" s="104">
        <v>12.1</v>
      </c>
      <c r="AC59" s="104">
        <v>9.1</v>
      </c>
      <c r="AD59" s="104">
        <v>43</v>
      </c>
      <c r="AE59" s="104">
        <v>0.2</v>
      </c>
      <c r="AF59" s="104">
        <v>4.5</v>
      </c>
      <c r="AG59" s="104">
        <v>7.6</v>
      </c>
      <c r="AH59" s="104">
        <v>419</v>
      </c>
      <c r="AI59" s="104">
        <v>2.37</v>
      </c>
      <c r="AJ59" s="104">
        <v>22.6</v>
      </c>
      <c r="AK59" s="104">
        <v>2.6</v>
      </c>
      <c r="AL59" s="104">
        <v>3.2</v>
      </c>
      <c r="AM59" s="104">
        <v>12.7</v>
      </c>
      <c r="AN59" s="104">
        <v>30</v>
      </c>
      <c r="AO59" s="104">
        <v>0.1</v>
      </c>
      <c r="AP59" s="104">
        <v>2.2000000000000002</v>
      </c>
      <c r="AQ59" s="104">
        <v>1</v>
      </c>
      <c r="AR59" s="104">
        <v>33</v>
      </c>
      <c r="AS59" s="104">
        <v>0.93</v>
      </c>
      <c r="AT59" s="104">
        <v>6.4000000000000001E-2</v>
      </c>
      <c r="AU59" s="104">
        <v>8</v>
      </c>
      <c r="AV59" s="104">
        <v>15</v>
      </c>
      <c r="AW59" s="104">
        <v>0.71</v>
      </c>
      <c r="AX59" s="104">
        <v>32</v>
      </c>
      <c r="AY59" s="104">
        <v>7.6999999999999999E-2</v>
      </c>
      <c r="AZ59" s="104" t="s">
        <v>262</v>
      </c>
      <c r="BA59" s="104">
        <v>1.32</v>
      </c>
      <c r="BB59" s="104">
        <v>5.0999999999999997E-2</v>
      </c>
      <c r="BC59" s="104">
        <v>0.1</v>
      </c>
      <c r="BD59" s="104">
        <v>2.2999999999999998</v>
      </c>
      <c r="BE59" s="104" t="s">
        <v>263</v>
      </c>
      <c r="BF59" s="104">
        <v>2.2000000000000002</v>
      </c>
      <c r="BG59" s="104">
        <v>0.2</v>
      </c>
      <c r="BH59" s="104">
        <v>0.33</v>
      </c>
      <c r="BI59" s="104">
        <v>6</v>
      </c>
      <c r="BJ59" s="104" t="s">
        <v>264</v>
      </c>
      <c r="BK59" s="104" t="s">
        <v>265</v>
      </c>
      <c r="BL59" s="111">
        <v>0.84</v>
      </c>
    </row>
    <row r="60" spans="1:64" ht="54.75" customHeight="1">
      <c r="A60" s="14" t="s">
        <v>9</v>
      </c>
      <c r="B60" s="89">
        <f t="shared" si="2"/>
        <v>280</v>
      </c>
      <c r="C60" s="35">
        <f t="shared" si="3"/>
        <v>285</v>
      </c>
      <c r="D60" s="38">
        <f t="shared" si="0"/>
        <v>85.344000000000008</v>
      </c>
      <c r="E60" s="39">
        <f t="shared" si="1"/>
        <v>86.868000000000009</v>
      </c>
      <c r="F60" s="51"/>
      <c r="G60" s="28" t="s">
        <v>84</v>
      </c>
      <c r="H60" s="46" t="s">
        <v>217</v>
      </c>
      <c r="I60" s="47" t="s">
        <v>202</v>
      </c>
      <c r="J60" s="32"/>
      <c r="K60" s="21">
        <v>5.5E-2</v>
      </c>
      <c r="L60" s="23"/>
      <c r="M60" s="20"/>
      <c r="N60" s="24"/>
      <c r="O60" s="3"/>
      <c r="P60" s="8"/>
      <c r="Q60" s="71"/>
      <c r="R60" s="72"/>
      <c r="S60" s="73"/>
      <c r="T60" s="74"/>
      <c r="U60" s="82"/>
      <c r="V60" s="94"/>
      <c r="W60" s="96" t="s">
        <v>198</v>
      </c>
      <c r="X60" s="28" t="s">
        <v>84</v>
      </c>
      <c r="Y60" s="102">
        <v>0.02</v>
      </c>
      <c r="Z60" s="109"/>
      <c r="AA60" s="104">
        <v>2.2000000000000002</v>
      </c>
      <c r="AB60" s="104">
        <v>49.9</v>
      </c>
      <c r="AC60" s="104">
        <v>14.2</v>
      </c>
      <c r="AD60" s="104">
        <v>41</v>
      </c>
      <c r="AE60" s="104">
        <v>0.8</v>
      </c>
      <c r="AF60" s="104">
        <v>4.3</v>
      </c>
      <c r="AG60" s="104">
        <v>6.1</v>
      </c>
      <c r="AH60" s="104">
        <v>407</v>
      </c>
      <c r="AI60" s="104">
        <v>2.33</v>
      </c>
      <c r="AJ60" s="104">
        <v>26.3</v>
      </c>
      <c r="AK60" s="104">
        <v>2.7</v>
      </c>
      <c r="AL60" s="104">
        <v>7</v>
      </c>
      <c r="AM60" s="104">
        <v>13.8</v>
      </c>
      <c r="AN60" s="104">
        <v>92</v>
      </c>
      <c r="AO60" s="104">
        <v>0.2</v>
      </c>
      <c r="AP60" s="104">
        <v>2.2000000000000002</v>
      </c>
      <c r="AQ60" s="104">
        <v>3.2</v>
      </c>
      <c r="AR60" s="104">
        <v>34</v>
      </c>
      <c r="AS60" s="104">
        <v>0.82</v>
      </c>
      <c r="AT60" s="104">
        <v>6.3E-2</v>
      </c>
      <c r="AU60" s="104">
        <v>14</v>
      </c>
      <c r="AV60" s="104">
        <v>14</v>
      </c>
      <c r="AW60" s="104">
        <v>0.65</v>
      </c>
      <c r="AX60" s="104">
        <v>40</v>
      </c>
      <c r="AY60" s="104">
        <v>7.6999999999999999E-2</v>
      </c>
      <c r="AZ60" s="104" t="s">
        <v>262</v>
      </c>
      <c r="BA60" s="104">
        <v>1.27</v>
      </c>
      <c r="BB60" s="104">
        <v>4.5999999999999999E-2</v>
      </c>
      <c r="BC60" s="104">
        <v>0.11</v>
      </c>
      <c r="BD60" s="104">
        <v>2</v>
      </c>
      <c r="BE60" s="104" t="s">
        <v>263</v>
      </c>
      <c r="BF60" s="104">
        <v>2.4</v>
      </c>
      <c r="BG60" s="104">
        <v>0.2</v>
      </c>
      <c r="BH60" s="104">
        <v>0.22</v>
      </c>
      <c r="BI60" s="104">
        <v>6</v>
      </c>
      <c r="BJ60" s="104" t="s">
        <v>264</v>
      </c>
      <c r="BK60" s="104" t="s">
        <v>265</v>
      </c>
      <c r="BL60" s="111">
        <v>2.25</v>
      </c>
    </row>
    <row r="61" spans="1:64" ht="60" customHeight="1">
      <c r="A61" s="14" t="s">
        <v>9</v>
      </c>
      <c r="B61" s="90">
        <f t="shared" si="2"/>
        <v>285</v>
      </c>
      <c r="C61" s="35">
        <f t="shared" si="3"/>
        <v>290</v>
      </c>
      <c r="D61" s="38">
        <f t="shared" si="0"/>
        <v>86.868000000000009</v>
      </c>
      <c r="E61" s="39">
        <f t="shared" si="1"/>
        <v>88.39200000000001</v>
      </c>
      <c r="F61" s="51"/>
      <c r="G61" s="28" t="s">
        <v>85</v>
      </c>
      <c r="H61" s="46" t="s">
        <v>217</v>
      </c>
      <c r="I61" s="47" t="s">
        <v>122</v>
      </c>
      <c r="J61" s="32"/>
      <c r="K61" s="21">
        <v>5.7000000000000002E-2</v>
      </c>
      <c r="L61" s="23"/>
      <c r="M61" s="18"/>
      <c r="N61" s="24"/>
      <c r="O61" s="3"/>
      <c r="P61" s="8"/>
      <c r="Q61" s="71"/>
      <c r="R61" s="72"/>
      <c r="S61" s="73"/>
      <c r="T61" s="74"/>
      <c r="U61" s="82"/>
      <c r="V61" s="94"/>
      <c r="W61" s="96" t="s">
        <v>198</v>
      </c>
      <c r="X61" s="28" t="s">
        <v>85</v>
      </c>
      <c r="Y61" s="102">
        <v>1.4999999999999999E-2</v>
      </c>
      <c r="Z61" s="109"/>
      <c r="AA61" s="104">
        <v>3.5</v>
      </c>
      <c r="AB61" s="104">
        <v>44.4</v>
      </c>
      <c r="AC61" s="104">
        <v>7.9</v>
      </c>
      <c r="AD61" s="104">
        <v>36</v>
      </c>
      <c r="AE61" s="104">
        <v>0.4</v>
      </c>
      <c r="AF61" s="104">
        <v>4.3</v>
      </c>
      <c r="AG61" s="104">
        <v>5.3</v>
      </c>
      <c r="AH61" s="104">
        <v>461</v>
      </c>
      <c r="AI61" s="104">
        <v>2.4500000000000002</v>
      </c>
      <c r="AJ61" s="104">
        <v>21.5</v>
      </c>
      <c r="AK61" s="104">
        <v>2.1</v>
      </c>
      <c r="AL61" s="104">
        <v>8.8000000000000007</v>
      </c>
      <c r="AM61" s="104">
        <v>13.3</v>
      </c>
      <c r="AN61" s="104">
        <v>22</v>
      </c>
      <c r="AO61" s="104">
        <v>0.1</v>
      </c>
      <c r="AP61" s="104">
        <v>2.2999999999999998</v>
      </c>
      <c r="AQ61" s="104">
        <v>2.5</v>
      </c>
      <c r="AR61" s="104">
        <v>27</v>
      </c>
      <c r="AS61" s="104">
        <v>0.48</v>
      </c>
      <c r="AT61" s="104">
        <v>6.5000000000000002E-2</v>
      </c>
      <c r="AU61" s="104">
        <v>9</v>
      </c>
      <c r="AV61" s="104">
        <v>16</v>
      </c>
      <c r="AW61" s="104">
        <v>0.63</v>
      </c>
      <c r="AX61" s="104">
        <v>29</v>
      </c>
      <c r="AY61" s="104">
        <v>7.4999999999999997E-2</v>
      </c>
      <c r="AZ61" s="104" t="s">
        <v>262</v>
      </c>
      <c r="BA61" s="104">
        <v>1.1599999999999999</v>
      </c>
      <c r="BB61" s="104">
        <v>4.7E-2</v>
      </c>
      <c r="BC61" s="104">
        <v>0.1</v>
      </c>
      <c r="BD61" s="104">
        <v>1.9</v>
      </c>
      <c r="BE61" s="104" t="s">
        <v>263</v>
      </c>
      <c r="BF61" s="104">
        <v>2</v>
      </c>
      <c r="BG61" s="104">
        <v>0.2</v>
      </c>
      <c r="BH61" s="104">
        <v>0.09</v>
      </c>
      <c r="BI61" s="104">
        <v>6</v>
      </c>
      <c r="BJ61" s="104" t="s">
        <v>264</v>
      </c>
      <c r="BK61" s="104" t="s">
        <v>265</v>
      </c>
      <c r="BL61" s="111">
        <v>1.67</v>
      </c>
    </row>
    <row r="62" spans="1:64" ht="56.25" customHeight="1">
      <c r="A62" s="14" t="s">
        <v>9</v>
      </c>
      <c r="B62" s="89">
        <f t="shared" si="2"/>
        <v>290</v>
      </c>
      <c r="C62" s="35">
        <f t="shared" si="3"/>
        <v>295</v>
      </c>
      <c r="D62" s="38">
        <f t="shared" si="0"/>
        <v>88.39200000000001</v>
      </c>
      <c r="E62" s="39">
        <f t="shared" si="1"/>
        <v>89.916000000000011</v>
      </c>
      <c r="F62" s="51"/>
      <c r="G62" s="28" t="s">
        <v>86</v>
      </c>
      <c r="H62" s="46" t="s">
        <v>13</v>
      </c>
      <c r="I62" s="47" t="s">
        <v>122</v>
      </c>
      <c r="J62" s="32"/>
      <c r="K62" s="21">
        <v>3.6999999999999998E-2</v>
      </c>
      <c r="L62" s="23"/>
      <c r="M62" s="20"/>
      <c r="N62" s="24"/>
      <c r="O62" s="3"/>
      <c r="P62" s="8"/>
      <c r="Q62" s="71"/>
      <c r="R62" s="72"/>
      <c r="S62" s="73"/>
      <c r="T62" s="74" t="s">
        <v>145</v>
      </c>
      <c r="U62" s="82" t="s">
        <v>146</v>
      </c>
      <c r="V62" s="94" t="s">
        <v>104</v>
      </c>
      <c r="W62" s="96" t="s">
        <v>216</v>
      </c>
      <c r="X62" s="28" t="s">
        <v>86</v>
      </c>
      <c r="Y62" s="102">
        <v>6.0000000000000001E-3</v>
      </c>
      <c r="Z62" s="109"/>
      <c r="AA62" s="104">
        <v>2.2000000000000002</v>
      </c>
      <c r="AB62" s="104">
        <v>19.399999999999999</v>
      </c>
      <c r="AC62" s="104">
        <v>5.0999999999999996</v>
      </c>
      <c r="AD62" s="104">
        <v>35</v>
      </c>
      <c r="AE62" s="104">
        <v>0.1</v>
      </c>
      <c r="AF62" s="104">
        <v>3.9</v>
      </c>
      <c r="AG62" s="104">
        <v>3.9</v>
      </c>
      <c r="AH62" s="104">
        <v>390</v>
      </c>
      <c r="AI62" s="104">
        <v>1.9</v>
      </c>
      <c r="AJ62" s="104">
        <v>9.1</v>
      </c>
      <c r="AK62" s="104">
        <v>1.7</v>
      </c>
      <c r="AL62" s="104">
        <v>3.3</v>
      </c>
      <c r="AM62" s="104">
        <v>13.2</v>
      </c>
      <c r="AN62" s="104">
        <v>19</v>
      </c>
      <c r="AO62" s="104" t="s">
        <v>266</v>
      </c>
      <c r="AP62" s="104">
        <v>2</v>
      </c>
      <c r="AQ62" s="104">
        <v>0.5</v>
      </c>
      <c r="AR62" s="104">
        <v>24</v>
      </c>
      <c r="AS62" s="104">
        <v>0.67</v>
      </c>
      <c r="AT62" s="104">
        <v>6.4000000000000001E-2</v>
      </c>
      <c r="AU62" s="104">
        <v>7</v>
      </c>
      <c r="AV62" s="104">
        <v>13</v>
      </c>
      <c r="AW62" s="104">
        <v>0.53</v>
      </c>
      <c r="AX62" s="104">
        <v>32</v>
      </c>
      <c r="AY62" s="104">
        <v>6.6000000000000003E-2</v>
      </c>
      <c r="AZ62" s="104" t="s">
        <v>262</v>
      </c>
      <c r="BA62" s="104">
        <v>1.02</v>
      </c>
      <c r="BB62" s="104">
        <v>3.6999999999999998E-2</v>
      </c>
      <c r="BC62" s="104">
        <v>0.11</v>
      </c>
      <c r="BD62" s="104">
        <v>1.5</v>
      </c>
      <c r="BE62" s="104" t="s">
        <v>263</v>
      </c>
      <c r="BF62" s="104">
        <v>1.9</v>
      </c>
      <c r="BG62" s="104">
        <v>0.2</v>
      </c>
      <c r="BH62" s="104" t="s">
        <v>267</v>
      </c>
      <c r="BI62" s="104">
        <v>5</v>
      </c>
      <c r="BJ62" s="104" t="s">
        <v>264</v>
      </c>
      <c r="BK62" s="104" t="s">
        <v>265</v>
      </c>
      <c r="BL62" s="111">
        <v>1.43</v>
      </c>
    </row>
    <row r="63" spans="1:64" ht="54.75" customHeight="1">
      <c r="A63" s="14" t="s">
        <v>9</v>
      </c>
      <c r="B63" s="90">
        <f t="shared" si="2"/>
        <v>295</v>
      </c>
      <c r="C63" s="35">
        <f t="shared" si="3"/>
        <v>300</v>
      </c>
      <c r="D63" s="38">
        <f t="shared" si="0"/>
        <v>89.916000000000011</v>
      </c>
      <c r="E63" s="39">
        <f t="shared" si="1"/>
        <v>91.44</v>
      </c>
      <c r="F63" s="51"/>
      <c r="G63" s="28" t="s">
        <v>87</v>
      </c>
      <c r="H63" s="46" t="s">
        <v>217</v>
      </c>
      <c r="I63" s="47" t="s">
        <v>121</v>
      </c>
      <c r="J63" s="32"/>
      <c r="K63" s="21">
        <v>2.5999999999999999E-2</v>
      </c>
      <c r="L63" s="23" t="s">
        <v>103</v>
      </c>
      <c r="M63" s="20" t="s">
        <v>10</v>
      </c>
      <c r="N63" s="24">
        <v>2</v>
      </c>
      <c r="O63" s="3"/>
      <c r="P63" s="8"/>
      <c r="Q63" s="71"/>
      <c r="R63" s="72"/>
      <c r="S63" s="73"/>
      <c r="T63" s="74" t="s">
        <v>166</v>
      </c>
      <c r="U63" s="82" t="s">
        <v>146</v>
      </c>
      <c r="V63" s="94" t="s">
        <v>103</v>
      </c>
      <c r="W63" s="96" t="s">
        <v>198</v>
      </c>
      <c r="X63" s="28" t="s">
        <v>87</v>
      </c>
      <c r="Y63" s="102">
        <v>2.8000000000000001E-2</v>
      </c>
      <c r="Z63" s="109"/>
      <c r="AA63" s="104">
        <v>2.1</v>
      </c>
      <c r="AB63" s="104">
        <v>121.1</v>
      </c>
      <c r="AC63" s="104">
        <v>15.2</v>
      </c>
      <c r="AD63" s="104">
        <v>36</v>
      </c>
      <c r="AE63" s="104">
        <v>2.4</v>
      </c>
      <c r="AF63" s="104">
        <v>4.9000000000000004</v>
      </c>
      <c r="AG63" s="104">
        <v>12.6</v>
      </c>
      <c r="AH63" s="104">
        <v>455</v>
      </c>
      <c r="AI63" s="104">
        <v>2.46</v>
      </c>
      <c r="AJ63" s="104">
        <v>27.6</v>
      </c>
      <c r="AK63" s="104">
        <v>3.4</v>
      </c>
      <c r="AL63" s="104">
        <v>11.4</v>
      </c>
      <c r="AM63" s="104">
        <v>14.1</v>
      </c>
      <c r="AN63" s="104">
        <v>37</v>
      </c>
      <c r="AO63" s="104">
        <v>0.2</v>
      </c>
      <c r="AP63" s="104">
        <v>1.3</v>
      </c>
      <c r="AQ63" s="104">
        <v>18.899999999999999</v>
      </c>
      <c r="AR63" s="104">
        <v>30</v>
      </c>
      <c r="AS63" s="104">
        <v>0.94</v>
      </c>
      <c r="AT63" s="104">
        <v>6.7000000000000004E-2</v>
      </c>
      <c r="AU63" s="104">
        <v>14</v>
      </c>
      <c r="AV63" s="104">
        <v>14</v>
      </c>
      <c r="AW63" s="104">
        <v>0.53</v>
      </c>
      <c r="AX63" s="104">
        <v>44</v>
      </c>
      <c r="AY63" s="104">
        <v>1.7000000000000001E-2</v>
      </c>
      <c r="AZ63" s="104" t="s">
        <v>262</v>
      </c>
      <c r="BA63" s="104">
        <v>1.2</v>
      </c>
      <c r="BB63" s="104">
        <v>4.2000000000000003E-2</v>
      </c>
      <c r="BC63" s="104">
        <v>0.16</v>
      </c>
      <c r="BD63" s="104">
        <v>1</v>
      </c>
      <c r="BE63" s="104" t="s">
        <v>263</v>
      </c>
      <c r="BF63" s="104">
        <v>2.2999999999999998</v>
      </c>
      <c r="BG63" s="104">
        <v>0.3</v>
      </c>
      <c r="BH63" s="104">
        <v>0.35</v>
      </c>
      <c r="BI63" s="104">
        <v>5</v>
      </c>
      <c r="BJ63" s="104" t="s">
        <v>264</v>
      </c>
      <c r="BK63" s="104">
        <v>0.2</v>
      </c>
      <c r="BL63" s="111">
        <v>1.94</v>
      </c>
    </row>
    <row r="64" spans="1:64" ht="57" customHeight="1">
      <c r="A64" s="14"/>
      <c r="B64" s="90">
        <f t="shared" ref="B64:B68" si="4">C63</f>
        <v>300</v>
      </c>
      <c r="C64" s="35">
        <f t="shared" ref="C64:C68" si="5">B64+5</f>
        <v>305</v>
      </c>
      <c r="D64" s="38">
        <f t="shared" ref="D64:D68" si="6">B64*0.3048</f>
        <v>91.44</v>
      </c>
      <c r="E64" s="39">
        <f t="shared" ref="E64:E68" si="7">C64*0.3048</f>
        <v>92.963999999999999</v>
      </c>
      <c r="F64" s="51"/>
      <c r="G64" s="28" t="s">
        <v>88</v>
      </c>
      <c r="H64" s="46" t="s">
        <v>13</v>
      </c>
      <c r="I64" s="47" t="s">
        <v>120</v>
      </c>
      <c r="J64" s="32"/>
      <c r="K64" s="21">
        <v>1.2999999999999999E-2</v>
      </c>
      <c r="L64" s="23"/>
      <c r="M64" s="20"/>
      <c r="N64" s="24"/>
      <c r="O64" s="3"/>
      <c r="P64" s="8"/>
      <c r="Q64" s="71"/>
      <c r="R64" s="72"/>
      <c r="S64" s="73"/>
      <c r="T64" s="74" t="s">
        <v>203</v>
      </c>
      <c r="U64" s="82" t="s">
        <v>133</v>
      </c>
      <c r="V64" s="94" t="s">
        <v>103</v>
      </c>
      <c r="W64" s="96" t="s">
        <v>178</v>
      </c>
      <c r="X64" s="28" t="s">
        <v>88</v>
      </c>
      <c r="Y64" s="101">
        <v>0.111</v>
      </c>
      <c r="Z64" s="109"/>
      <c r="AA64" s="104">
        <v>1.7</v>
      </c>
      <c r="AB64" s="104">
        <v>29.6</v>
      </c>
      <c r="AC64" s="104">
        <v>4.0999999999999996</v>
      </c>
      <c r="AD64" s="104">
        <v>53</v>
      </c>
      <c r="AE64" s="104">
        <v>0.3</v>
      </c>
      <c r="AF64" s="104">
        <v>5.3</v>
      </c>
      <c r="AG64" s="104">
        <v>34.799999999999997</v>
      </c>
      <c r="AH64" s="104">
        <v>581</v>
      </c>
      <c r="AI64" s="104">
        <v>3.74</v>
      </c>
      <c r="AJ64" s="104">
        <v>82.8</v>
      </c>
      <c r="AK64" s="104">
        <v>3.7</v>
      </c>
      <c r="AL64" s="104">
        <v>24</v>
      </c>
      <c r="AM64" s="104">
        <v>10.5</v>
      </c>
      <c r="AN64" s="104">
        <v>26</v>
      </c>
      <c r="AO64" s="104" t="s">
        <v>266</v>
      </c>
      <c r="AP64" s="104">
        <v>1.2</v>
      </c>
      <c r="AQ64" s="104">
        <v>2</v>
      </c>
      <c r="AR64" s="104">
        <v>25</v>
      </c>
      <c r="AS64" s="104">
        <v>1.08</v>
      </c>
      <c r="AT64" s="104">
        <v>5.7000000000000002E-2</v>
      </c>
      <c r="AU64" s="104">
        <v>9</v>
      </c>
      <c r="AV64" s="104">
        <v>11</v>
      </c>
      <c r="AW64" s="104">
        <v>0.92</v>
      </c>
      <c r="AX64" s="104">
        <v>37</v>
      </c>
      <c r="AY64" s="104">
        <v>3.5999999999999997E-2</v>
      </c>
      <c r="AZ64" s="104" t="s">
        <v>262</v>
      </c>
      <c r="BA64" s="104">
        <v>1.6</v>
      </c>
      <c r="BB64" s="104">
        <v>2.5999999999999999E-2</v>
      </c>
      <c r="BC64" s="104">
        <v>0.21</v>
      </c>
      <c r="BD64" s="104">
        <v>2</v>
      </c>
      <c r="BE64" s="104" t="s">
        <v>263</v>
      </c>
      <c r="BF64" s="104">
        <v>1.8</v>
      </c>
      <c r="BG64" s="104">
        <v>0.4</v>
      </c>
      <c r="BH64" s="104">
        <v>0.85</v>
      </c>
      <c r="BI64" s="104">
        <v>7</v>
      </c>
      <c r="BJ64" s="104" t="s">
        <v>264</v>
      </c>
      <c r="BK64" s="104" t="s">
        <v>265</v>
      </c>
      <c r="BL64" s="111">
        <v>2.08</v>
      </c>
    </row>
    <row r="65" spans="1:64" ht="56.25" customHeight="1">
      <c r="A65" s="14"/>
      <c r="B65" s="90">
        <f t="shared" si="4"/>
        <v>305</v>
      </c>
      <c r="C65" s="35">
        <f t="shared" si="5"/>
        <v>310</v>
      </c>
      <c r="D65" s="38">
        <f t="shared" si="6"/>
        <v>92.963999999999999</v>
      </c>
      <c r="E65" s="39">
        <f t="shared" si="7"/>
        <v>94.488</v>
      </c>
      <c r="F65" s="51"/>
      <c r="G65" s="28" t="s">
        <v>89</v>
      </c>
      <c r="H65" s="46" t="s">
        <v>13</v>
      </c>
      <c r="I65" s="47" t="s">
        <v>123</v>
      </c>
      <c r="J65" s="32"/>
      <c r="K65" s="21">
        <v>3.1E-2</v>
      </c>
      <c r="L65" s="23" t="s">
        <v>103</v>
      </c>
      <c r="M65" s="20" t="s">
        <v>10</v>
      </c>
      <c r="N65" s="24">
        <v>1</v>
      </c>
      <c r="O65" s="3"/>
      <c r="P65" s="8"/>
      <c r="Q65" s="71" t="s">
        <v>7</v>
      </c>
      <c r="R65" s="72">
        <v>3</v>
      </c>
      <c r="S65" s="73" t="s">
        <v>132</v>
      </c>
      <c r="T65" s="74" t="s">
        <v>186</v>
      </c>
      <c r="U65" s="82" t="s">
        <v>133</v>
      </c>
      <c r="V65" s="94" t="s">
        <v>103</v>
      </c>
      <c r="W65" s="96" t="s">
        <v>204</v>
      </c>
      <c r="X65" s="28" t="s">
        <v>89</v>
      </c>
      <c r="Y65" s="102">
        <v>6.2E-2</v>
      </c>
      <c r="Z65" s="109"/>
      <c r="AA65" s="104">
        <v>2.1</v>
      </c>
      <c r="AB65" s="104">
        <v>6.8</v>
      </c>
      <c r="AC65" s="104">
        <v>9.1</v>
      </c>
      <c r="AD65" s="104">
        <v>49</v>
      </c>
      <c r="AE65" s="104">
        <v>0.4</v>
      </c>
      <c r="AF65" s="104">
        <v>4.9000000000000004</v>
      </c>
      <c r="AG65" s="104">
        <v>19</v>
      </c>
      <c r="AH65" s="104">
        <v>448</v>
      </c>
      <c r="AI65" s="104">
        <v>3.72</v>
      </c>
      <c r="AJ65" s="104">
        <v>132.9</v>
      </c>
      <c r="AK65" s="104">
        <v>3.1</v>
      </c>
      <c r="AL65" s="104">
        <v>37.1</v>
      </c>
      <c r="AM65" s="104">
        <v>12.3</v>
      </c>
      <c r="AN65" s="104">
        <v>104</v>
      </c>
      <c r="AO65" s="104">
        <v>0.1</v>
      </c>
      <c r="AP65" s="104">
        <v>1.9</v>
      </c>
      <c r="AQ65" s="104">
        <v>2.2999999999999998</v>
      </c>
      <c r="AR65" s="104">
        <v>26</v>
      </c>
      <c r="AS65" s="104">
        <v>1.1100000000000001</v>
      </c>
      <c r="AT65" s="104">
        <v>6.3E-2</v>
      </c>
      <c r="AU65" s="104">
        <v>8</v>
      </c>
      <c r="AV65" s="104">
        <v>11</v>
      </c>
      <c r="AW65" s="104">
        <v>0.83</v>
      </c>
      <c r="AX65" s="104">
        <v>79</v>
      </c>
      <c r="AY65" s="104">
        <v>6.2E-2</v>
      </c>
      <c r="AZ65" s="104" t="s">
        <v>262</v>
      </c>
      <c r="BA65" s="104">
        <v>1.55</v>
      </c>
      <c r="BB65" s="104">
        <v>4.2000000000000003E-2</v>
      </c>
      <c r="BC65" s="104">
        <v>0.32</v>
      </c>
      <c r="BD65" s="104">
        <v>3.7</v>
      </c>
      <c r="BE65" s="104" t="s">
        <v>263</v>
      </c>
      <c r="BF65" s="104">
        <v>1.9</v>
      </c>
      <c r="BG65" s="104">
        <v>0.5</v>
      </c>
      <c r="BH65" s="104">
        <v>1.65</v>
      </c>
      <c r="BI65" s="104">
        <v>6</v>
      </c>
      <c r="BJ65" s="104" t="s">
        <v>264</v>
      </c>
      <c r="BK65" s="104" t="s">
        <v>265</v>
      </c>
      <c r="BL65" s="111">
        <v>1.98</v>
      </c>
    </row>
    <row r="66" spans="1:64" ht="53.25" customHeight="1">
      <c r="A66" s="14"/>
      <c r="B66" s="90">
        <f t="shared" si="4"/>
        <v>310</v>
      </c>
      <c r="C66" s="35">
        <f t="shared" si="5"/>
        <v>315</v>
      </c>
      <c r="D66" s="38">
        <f t="shared" si="6"/>
        <v>94.488</v>
      </c>
      <c r="E66" s="39">
        <f t="shared" si="7"/>
        <v>96.012</v>
      </c>
      <c r="F66" s="51"/>
      <c r="G66" s="28" t="s">
        <v>90</v>
      </c>
      <c r="H66" s="46" t="s">
        <v>218</v>
      </c>
      <c r="I66" s="47" t="s">
        <v>126</v>
      </c>
      <c r="J66" s="32"/>
      <c r="K66" s="21">
        <v>1.9E-2</v>
      </c>
      <c r="L66" s="23"/>
      <c r="M66" s="20"/>
      <c r="N66" s="24"/>
      <c r="O66" s="3"/>
      <c r="P66" s="8"/>
      <c r="Q66" s="71" t="s">
        <v>7</v>
      </c>
      <c r="R66" s="72">
        <v>1</v>
      </c>
      <c r="S66" s="73" t="s">
        <v>132</v>
      </c>
      <c r="T66" s="74" t="s">
        <v>186</v>
      </c>
      <c r="U66" s="82" t="s">
        <v>133</v>
      </c>
      <c r="V66" s="94" t="s">
        <v>104</v>
      </c>
      <c r="W66" s="96" t="s">
        <v>185</v>
      </c>
      <c r="X66" s="28" t="s">
        <v>90</v>
      </c>
      <c r="Y66" s="102">
        <v>3.3000000000000002E-2</v>
      </c>
      <c r="Z66" s="109"/>
      <c r="AA66" s="104">
        <v>2.2999999999999998</v>
      </c>
      <c r="AB66" s="104">
        <v>29.8</v>
      </c>
      <c r="AC66" s="104">
        <v>16.399999999999999</v>
      </c>
      <c r="AD66" s="104">
        <v>52</v>
      </c>
      <c r="AE66" s="104">
        <v>0.6</v>
      </c>
      <c r="AF66" s="104">
        <v>4.8</v>
      </c>
      <c r="AG66" s="104">
        <v>10.1</v>
      </c>
      <c r="AH66" s="104">
        <v>435</v>
      </c>
      <c r="AI66" s="104">
        <v>2.66</v>
      </c>
      <c r="AJ66" s="104">
        <v>62.8</v>
      </c>
      <c r="AK66" s="104">
        <v>3.6</v>
      </c>
      <c r="AL66" s="104">
        <v>14.4</v>
      </c>
      <c r="AM66" s="104">
        <v>13</v>
      </c>
      <c r="AN66" s="104">
        <v>95</v>
      </c>
      <c r="AO66" s="104">
        <v>0.4</v>
      </c>
      <c r="AP66" s="104">
        <v>2.5</v>
      </c>
      <c r="AQ66" s="104">
        <v>2.4</v>
      </c>
      <c r="AR66" s="104">
        <v>30</v>
      </c>
      <c r="AS66" s="104">
        <v>1.26</v>
      </c>
      <c r="AT66" s="104">
        <v>6.4000000000000001E-2</v>
      </c>
      <c r="AU66" s="104">
        <v>13</v>
      </c>
      <c r="AV66" s="104">
        <v>13</v>
      </c>
      <c r="AW66" s="104">
        <v>0.65</v>
      </c>
      <c r="AX66" s="104">
        <v>75</v>
      </c>
      <c r="AY66" s="104">
        <v>6.9000000000000006E-2</v>
      </c>
      <c r="AZ66" s="104" t="s">
        <v>262</v>
      </c>
      <c r="BA66" s="104">
        <v>1.43</v>
      </c>
      <c r="BB66" s="104">
        <v>5.8000000000000003E-2</v>
      </c>
      <c r="BC66" s="104">
        <v>0.25</v>
      </c>
      <c r="BD66" s="104">
        <v>2.5</v>
      </c>
      <c r="BE66" s="104" t="s">
        <v>263</v>
      </c>
      <c r="BF66" s="104">
        <v>2.2999999999999998</v>
      </c>
      <c r="BG66" s="104">
        <v>0.4</v>
      </c>
      <c r="BH66" s="104">
        <v>0.65</v>
      </c>
      <c r="BI66" s="104">
        <v>6</v>
      </c>
      <c r="BJ66" s="104" t="s">
        <v>264</v>
      </c>
      <c r="BK66" s="104" t="s">
        <v>265</v>
      </c>
      <c r="BL66" s="111">
        <v>1.93</v>
      </c>
    </row>
    <row r="67" spans="1:64" ht="56.25" customHeight="1">
      <c r="A67" s="14"/>
      <c r="B67" s="90">
        <f t="shared" si="4"/>
        <v>315</v>
      </c>
      <c r="C67" s="35">
        <f t="shared" si="5"/>
        <v>320</v>
      </c>
      <c r="D67" s="38">
        <f t="shared" si="6"/>
        <v>96.012</v>
      </c>
      <c r="E67" s="39">
        <f t="shared" si="7"/>
        <v>97.536000000000001</v>
      </c>
      <c r="F67" s="51"/>
      <c r="G67" s="28" t="s">
        <v>91</v>
      </c>
      <c r="H67" s="46" t="s">
        <v>184</v>
      </c>
      <c r="I67" s="47" t="s">
        <v>127</v>
      </c>
      <c r="J67" s="32"/>
      <c r="K67" s="21">
        <v>2.3E-2</v>
      </c>
      <c r="L67" s="23"/>
      <c r="M67" s="20"/>
      <c r="N67" s="24"/>
      <c r="O67" s="3"/>
      <c r="P67" s="8"/>
      <c r="Q67" s="71"/>
      <c r="R67" s="72"/>
      <c r="S67" s="73"/>
      <c r="T67" s="74"/>
      <c r="U67" s="82"/>
      <c r="V67" s="94"/>
      <c r="W67" s="96" t="s">
        <v>179</v>
      </c>
      <c r="X67" s="28" t="s">
        <v>91</v>
      </c>
      <c r="Y67" s="102">
        <v>0.03</v>
      </c>
      <c r="Z67" s="109"/>
      <c r="AA67" s="104">
        <v>2.4</v>
      </c>
      <c r="AB67" s="104">
        <v>10.9</v>
      </c>
      <c r="AC67" s="104">
        <v>9.1</v>
      </c>
      <c r="AD67" s="104">
        <v>33</v>
      </c>
      <c r="AE67" s="104">
        <v>0.2</v>
      </c>
      <c r="AF67" s="104">
        <v>5.6</v>
      </c>
      <c r="AG67" s="104">
        <v>4.5</v>
      </c>
      <c r="AH67" s="104">
        <v>349</v>
      </c>
      <c r="AI67" s="104">
        <v>1.61</v>
      </c>
      <c r="AJ67" s="104">
        <v>11.2</v>
      </c>
      <c r="AK67" s="104">
        <v>1.6</v>
      </c>
      <c r="AL67" s="104">
        <v>3</v>
      </c>
      <c r="AM67" s="104">
        <v>7.4</v>
      </c>
      <c r="AN67" s="104">
        <v>34</v>
      </c>
      <c r="AO67" s="104">
        <v>0.4</v>
      </c>
      <c r="AP67" s="104">
        <v>1.1000000000000001</v>
      </c>
      <c r="AQ67" s="104">
        <v>0.9</v>
      </c>
      <c r="AR67" s="104">
        <v>14</v>
      </c>
      <c r="AS67" s="104">
        <v>1.1299999999999999</v>
      </c>
      <c r="AT67" s="104">
        <v>4.8000000000000001E-2</v>
      </c>
      <c r="AU67" s="104">
        <v>12</v>
      </c>
      <c r="AV67" s="104">
        <v>12</v>
      </c>
      <c r="AW67" s="104">
        <v>0.39</v>
      </c>
      <c r="AX67" s="104">
        <v>58</v>
      </c>
      <c r="AY67" s="104">
        <v>4.5999999999999999E-2</v>
      </c>
      <c r="AZ67" s="104" t="s">
        <v>262</v>
      </c>
      <c r="BA67" s="104">
        <v>0.87</v>
      </c>
      <c r="BB67" s="104">
        <v>4.2000000000000003E-2</v>
      </c>
      <c r="BC67" s="104">
        <v>0.21</v>
      </c>
      <c r="BD67" s="104">
        <v>2.2999999999999998</v>
      </c>
      <c r="BE67" s="104" t="s">
        <v>263</v>
      </c>
      <c r="BF67" s="104">
        <v>1</v>
      </c>
      <c r="BG67" s="104">
        <v>0.3</v>
      </c>
      <c r="BH67" s="104">
        <v>0.08</v>
      </c>
      <c r="BI67" s="104">
        <v>5</v>
      </c>
      <c r="BJ67" s="104" t="s">
        <v>264</v>
      </c>
      <c r="BK67" s="104" t="s">
        <v>265</v>
      </c>
      <c r="BL67" s="111">
        <v>2.38</v>
      </c>
    </row>
    <row r="68" spans="1:64" ht="57" customHeight="1">
      <c r="A68" s="14"/>
      <c r="B68" s="90">
        <f t="shared" si="4"/>
        <v>320</v>
      </c>
      <c r="C68" s="35">
        <f t="shared" si="5"/>
        <v>325</v>
      </c>
      <c r="D68" s="38">
        <f t="shared" si="6"/>
        <v>97.536000000000001</v>
      </c>
      <c r="E68" s="39">
        <f t="shared" si="7"/>
        <v>99.06</v>
      </c>
      <c r="F68" s="51"/>
      <c r="G68" s="28" t="s">
        <v>92</v>
      </c>
      <c r="H68" s="46" t="s">
        <v>184</v>
      </c>
      <c r="I68" s="47" t="s">
        <v>127</v>
      </c>
      <c r="J68" s="32"/>
      <c r="K68" s="21">
        <v>1.4999999999999999E-2</v>
      </c>
      <c r="L68" s="23"/>
      <c r="M68" s="20"/>
      <c r="N68" s="24"/>
      <c r="O68" s="3"/>
      <c r="P68" s="8"/>
      <c r="Q68" s="71"/>
      <c r="R68" s="72"/>
      <c r="S68" s="73"/>
      <c r="T68" s="74"/>
      <c r="U68" s="82"/>
      <c r="V68" s="94"/>
      <c r="W68" s="96" t="s">
        <v>179</v>
      </c>
      <c r="X68" s="28" t="s">
        <v>92</v>
      </c>
      <c r="Y68" s="102">
        <v>1.0999999999999999E-2</v>
      </c>
      <c r="Z68" s="109"/>
      <c r="AA68" s="104">
        <v>2.9</v>
      </c>
      <c r="AB68" s="104">
        <v>3.8</v>
      </c>
      <c r="AC68" s="104">
        <v>8.1</v>
      </c>
      <c r="AD68" s="104">
        <v>38</v>
      </c>
      <c r="AE68" s="104">
        <v>0.1</v>
      </c>
      <c r="AF68" s="104">
        <v>4.3</v>
      </c>
      <c r="AG68" s="104">
        <v>6.1</v>
      </c>
      <c r="AH68" s="104">
        <v>320</v>
      </c>
      <c r="AI68" s="104">
        <v>1.63</v>
      </c>
      <c r="AJ68" s="104">
        <v>31</v>
      </c>
      <c r="AK68" s="104">
        <v>1.7</v>
      </c>
      <c r="AL68" s="104">
        <v>11.4</v>
      </c>
      <c r="AM68" s="104">
        <v>7.2</v>
      </c>
      <c r="AN68" s="104">
        <v>25</v>
      </c>
      <c r="AO68" s="104">
        <v>0.4</v>
      </c>
      <c r="AP68" s="104">
        <v>1.1000000000000001</v>
      </c>
      <c r="AQ68" s="104">
        <v>0.8</v>
      </c>
      <c r="AR68" s="104">
        <v>13</v>
      </c>
      <c r="AS68" s="104">
        <v>0.75</v>
      </c>
      <c r="AT68" s="104">
        <v>4.8000000000000001E-2</v>
      </c>
      <c r="AU68" s="104">
        <v>11</v>
      </c>
      <c r="AV68" s="104">
        <v>11</v>
      </c>
      <c r="AW68" s="104">
        <v>0.38</v>
      </c>
      <c r="AX68" s="104">
        <v>52</v>
      </c>
      <c r="AY68" s="104">
        <v>0.05</v>
      </c>
      <c r="AZ68" s="104" t="s">
        <v>262</v>
      </c>
      <c r="BA68" s="104">
        <v>0.91</v>
      </c>
      <c r="BB68" s="104">
        <v>5.1999999999999998E-2</v>
      </c>
      <c r="BC68" s="104">
        <v>0.18</v>
      </c>
      <c r="BD68" s="104">
        <v>2</v>
      </c>
      <c r="BE68" s="104" t="s">
        <v>263</v>
      </c>
      <c r="BF68" s="104">
        <v>0.9</v>
      </c>
      <c r="BG68" s="104">
        <v>0.2</v>
      </c>
      <c r="BH68" s="104">
        <v>0.09</v>
      </c>
      <c r="BI68" s="104">
        <v>5</v>
      </c>
      <c r="BJ68" s="104" t="s">
        <v>264</v>
      </c>
      <c r="BK68" s="104" t="s">
        <v>265</v>
      </c>
      <c r="BL68" s="111">
        <v>1.87</v>
      </c>
    </row>
    <row r="69" spans="1:64" ht="55.5" customHeight="1">
      <c r="A69" s="14"/>
      <c r="B69" s="90">
        <f t="shared" ref="B69:B74" si="8">C68</f>
        <v>325</v>
      </c>
      <c r="C69" s="35">
        <f t="shared" ref="C69:C74" si="9">B69+5</f>
        <v>330</v>
      </c>
      <c r="D69" s="38">
        <f t="shared" ref="D69:D74" si="10">B69*0.3048</f>
        <v>99.06</v>
      </c>
      <c r="E69" s="39">
        <f t="shared" ref="E69:E74" si="11">C69*0.3048</f>
        <v>100.584</v>
      </c>
      <c r="F69" s="51"/>
      <c r="G69" s="28" t="s">
        <v>93</v>
      </c>
      <c r="H69" s="46" t="s">
        <v>184</v>
      </c>
      <c r="I69" s="47" t="s">
        <v>127</v>
      </c>
      <c r="J69" s="32"/>
      <c r="K69" s="21">
        <v>1.2999999999999999E-2</v>
      </c>
      <c r="L69" s="23"/>
      <c r="M69" s="20"/>
      <c r="N69" s="24"/>
      <c r="O69" s="3"/>
      <c r="P69" s="8"/>
      <c r="Q69" s="71"/>
      <c r="R69" s="72"/>
      <c r="S69" s="73"/>
      <c r="T69" s="74"/>
      <c r="U69" s="82"/>
      <c r="V69" s="94"/>
      <c r="W69" s="96" t="s">
        <v>179</v>
      </c>
      <c r="X69" s="28" t="s">
        <v>93</v>
      </c>
      <c r="Y69" s="102">
        <v>8.9999999999999993E-3</v>
      </c>
      <c r="Z69" s="109"/>
      <c r="AA69" s="104">
        <v>2.4</v>
      </c>
      <c r="AB69" s="104">
        <v>8.1</v>
      </c>
      <c r="AC69" s="104">
        <v>10.199999999999999</v>
      </c>
      <c r="AD69" s="104">
        <v>40</v>
      </c>
      <c r="AE69" s="104">
        <v>0.1</v>
      </c>
      <c r="AF69" s="104">
        <v>4.5</v>
      </c>
      <c r="AG69" s="104">
        <v>4.9000000000000004</v>
      </c>
      <c r="AH69" s="104">
        <v>332</v>
      </c>
      <c r="AI69" s="104">
        <v>1.58</v>
      </c>
      <c r="AJ69" s="104">
        <v>36.700000000000003</v>
      </c>
      <c r="AK69" s="104">
        <v>1.3</v>
      </c>
      <c r="AL69" s="104">
        <v>2.8</v>
      </c>
      <c r="AM69" s="104">
        <v>6.4</v>
      </c>
      <c r="AN69" s="104">
        <v>27</v>
      </c>
      <c r="AO69" s="104">
        <v>0.4</v>
      </c>
      <c r="AP69" s="104">
        <v>1.5</v>
      </c>
      <c r="AQ69" s="104">
        <v>0.4</v>
      </c>
      <c r="AR69" s="104">
        <v>12</v>
      </c>
      <c r="AS69" s="104">
        <v>0.78</v>
      </c>
      <c r="AT69" s="104">
        <v>4.5999999999999999E-2</v>
      </c>
      <c r="AU69" s="104">
        <v>10</v>
      </c>
      <c r="AV69" s="104">
        <v>10</v>
      </c>
      <c r="AW69" s="104">
        <v>0.38</v>
      </c>
      <c r="AX69" s="104">
        <v>53</v>
      </c>
      <c r="AY69" s="104">
        <v>5.0999999999999997E-2</v>
      </c>
      <c r="AZ69" s="104" t="s">
        <v>262</v>
      </c>
      <c r="BA69" s="104">
        <v>0.88</v>
      </c>
      <c r="BB69" s="104">
        <v>5.6000000000000001E-2</v>
      </c>
      <c r="BC69" s="104">
        <v>0.18</v>
      </c>
      <c r="BD69" s="104">
        <v>6.1</v>
      </c>
      <c r="BE69" s="104" t="s">
        <v>263</v>
      </c>
      <c r="BF69" s="104">
        <v>0.9</v>
      </c>
      <c r="BG69" s="104">
        <v>0.2</v>
      </c>
      <c r="BH69" s="104">
        <v>0.08</v>
      </c>
      <c r="BI69" s="104">
        <v>5</v>
      </c>
      <c r="BJ69" s="104" t="s">
        <v>264</v>
      </c>
      <c r="BK69" s="104" t="s">
        <v>265</v>
      </c>
      <c r="BL69" s="111">
        <v>2.93</v>
      </c>
    </row>
    <row r="70" spans="1:64" ht="60" customHeight="1">
      <c r="A70" s="14"/>
      <c r="B70" s="90">
        <f t="shared" si="8"/>
        <v>330</v>
      </c>
      <c r="C70" s="35">
        <f t="shared" si="9"/>
        <v>335</v>
      </c>
      <c r="D70" s="38">
        <f t="shared" si="10"/>
        <v>100.584</v>
      </c>
      <c r="E70" s="39">
        <f t="shared" si="11"/>
        <v>102.108</v>
      </c>
      <c r="F70" s="51"/>
      <c r="G70" s="28" t="s">
        <v>94</v>
      </c>
      <c r="H70" s="46" t="s">
        <v>184</v>
      </c>
      <c r="I70" s="47" t="s">
        <v>127</v>
      </c>
      <c r="J70" s="32"/>
      <c r="K70" s="21">
        <v>3.3000000000000002E-2</v>
      </c>
      <c r="L70" s="23" t="s">
        <v>103</v>
      </c>
      <c r="M70" s="20" t="s">
        <v>10</v>
      </c>
      <c r="N70" s="24">
        <v>5</v>
      </c>
      <c r="O70" s="3"/>
      <c r="P70" s="8"/>
      <c r="Q70" s="71"/>
      <c r="R70" s="72"/>
      <c r="S70" s="73"/>
      <c r="T70" s="74"/>
      <c r="U70" s="82"/>
      <c r="V70" s="94"/>
      <c r="W70" s="96" t="s">
        <v>179</v>
      </c>
      <c r="X70" s="28" t="s">
        <v>94</v>
      </c>
      <c r="Y70" s="101">
        <v>0.221</v>
      </c>
      <c r="Z70" s="109"/>
      <c r="AA70" s="104">
        <v>2.9</v>
      </c>
      <c r="AB70" s="104">
        <v>73.400000000000006</v>
      </c>
      <c r="AC70" s="104">
        <v>31.2</v>
      </c>
      <c r="AD70" s="104">
        <v>39</v>
      </c>
      <c r="AE70" s="104">
        <v>1.9</v>
      </c>
      <c r="AF70" s="104">
        <v>4.5999999999999996</v>
      </c>
      <c r="AG70" s="104">
        <v>5.7</v>
      </c>
      <c r="AH70" s="104">
        <v>345</v>
      </c>
      <c r="AI70" s="104">
        <v>1.85</v>
      </c>
      <c r="AJ70" s="104">
        <v>64.400000000000006</v>
      </c>
      <c r="AK70" s="104">
        <v>2.1</v>
      </c>
      <c r="AL70" s="104">
        <v>76.5</v>
      </c>
      <c r="AM70" s="104">
        <v>6.8</v>
      </c>
      <c r="AN70" s="104">
        <v>32</v>
      </c>
      <c r="AO70" s="104">
        <v>0.5</v>
      </c>
      <c r="AP70" s="104">
        <v>7.8</v>
      </c>
      <c r="AQ70" s="104">
        <v>47.1</v>
      </c>
      <c r="AR70" s="104">
        <v>15</v>
      </c>
      <c r="AS70" s="104">
        <v>0.69</v>
      </c>
      <c r="AT70" s="104">
        <v>4.7E-2</v>
      </c>
      <c r="AU70" s="104">
        <v>11</v>
      </c>
      <c r="AV70" s="104">
        <v>12</v>
      </c>
      <c r="AW70" s="104">
        <v>0.42</v>
      </c>
      <c r="AX70" s="104">
        <v>58</v>
      </c>
      <c r="AY70" s="104">
        <v>5.2999999999999999E-2</v>
      </c>
      <c r="AZ70" s="104" t="s">
        <v>262</v>
      </c>
      <c r="BA70" s="104">
        <v>0.97</v>
      </c>
      <c r="BB70" s="104">
        <v>6.4000000000000001E-2</v>
      </c>
      <c r="BC70" s="104">
        <v>0.19</v>
      </c>
      <c r="BD70" s="104">
        <v>1.9</v>
      </c>
      <c r="BE70" s="104" t="s">
        <v>263</v>
      </c>
      <c r="BF70" s="104">
        <v>1</v>
      </c>
      <c r="BG70" s="104">
        <v>0.3</v>
      </c>
      <c r="BH70" s="104">
        <v>0.11</v>
      </c>
      <c r="BI70" s="104">
        <v>6</v>
      </c>
      <c r="BJ70" s="104" t="s">
        <v>264</v>
      </c>
      <c r="BK70" s="104" t="s">
        <v>265</v>
      </c>
      <c r="BL70" s="111">
        <v>2.89</v>
      </c>
    </row>
    <row r="71" spans="1:64" ht="51.75" customHeight="1">
      <c r="A71" s="14"/>
      <c r="B71" s="90">
        <f t="shared" si="8"/>
        <v>335</v>
      </c>
      <c r="C71" s="35">
        <f t="shared" si="9"/>
        <v>340</v>
      </c>
      <c r="D71" s="38">
        <f t="shared" si="10"/>
        <v>102.108</v>
      </c>
      <c r="E71" s="39">
        <f t="shared" si="11"/>
        <v>103.63200000000001</v>
      </c>
      <c r="F71" s="51"/>
      <c r="G71" s="28" t="s">
        <v>95</v>
      </c>
      <c r="H71" s="46" t="s">
        <v>13</v>
      </c>
      <c r="I71" s="47" t="s">
        <v>120</v>
      </c>
      <c r="J71" s="32"/>
      <c r="K71" s="21">
        <v>5.0999999999999997E-2</v>
      </c>
      <c r="L71" s="23"/>
      <c r="M71" s="20"/>
      <c r="N71" s="24"/>
      <c r="O71" s="3"/>
      <c r="P71" s="8"/>
      <c r="Q71" s="71" t="s">
        <v>7</v>
      </c>
      <c r="R71" s="72">
        <v>0.5</v>
      </c>
      <c r="S71" s="73" t="s">
        <v>132</v>
      </c>
      <c r="T71" s="74" t="s">
        <v>147</v>
      </c>
      <c r="U71" s="82" t="s">
        <v>133</v>
      </c>
      <c r="V71" s="94" t="s">
        <v>103</v>
      </c>
      <c r="W71" s="96" t="s">
        <v>205</v>
      </c>
      <c r="X71" s="28" t="s">
        <v>95</v>
      </c>
      <c r="Y71" s="101">
        <v>0.50800000000000001</v>
      </c>
      <c r="Z71" s="109"/>
      <c r="AA71" s="104">
        <v>3.5</v>
      </c>
      <c r="AB71" s="104">
        <v>35.299999999999997</v>
      </c>
      <c r="AC71" s="104">
        <v>19.600000000000001</v>
      </c>
      <c r="AD71" s="104">
        <v>53</v>
      </c>
      <c r="AE71" s="104">
        <v>1.2</v>
      </c>
      <c r="AF71" s="104">
        <v>6.2</v>
      </c>
      <c r="AG71" s="104">
        <v>11.3</v>
      </c>
      <c r="AH71" s="104">
        <v>478</v>
      </c>
      <c r="AI71" s="104">
        <v>2.72</v>
      </c>
      <c r="AJ71" s="104">
        <v>40.9</v>
      </c>
      <c r="AK71" s="104">
        <v>2.8</v>
      </c>
      <c r="AL71" s="104">
        <v>305.3</v>
      </c>
      <c r="AM71" s="104">
        <v>11.2</v>
      </c>
      <c r="AN71" s="104">
        <v>46</v>
      </c>
      <c r="AO71" s="104">
        <v>0.5</v>
      </c>
      <c r="AP71" s="104">
        <v>4.5999999999999996</v>
      </c>
      <c r="AQ71" s="104">
        <v>31.3</v>
      </c>
      <c r="AR71" s="104">
        <v>27</v>
      </c>
      <c r="AS71" s="104">
        <v>1</v>
      </c>
      <c r="AT71" s="104">
        <v>6.0999999999999999E-2</v>
      </c>
      <c r="AU71" s="104">
        <v>12</v>
      </c>
      <c r="AV71" s="104">
        <v>15</v>
      </c>
      <c r="AW71" s="104">
        <v>0.72</v>
      </c>
      <c r="AX71" s="104">
        <v>64</v>
      </c>
      <c r="AY71" s="104">
        <v>8.1000000000000003E-2</v>
      </c>
      <c r="AZ71" s="104" t="s">
        <v>262</v>
      </c>
      <c r="BA71" s="104">
        <v>1.52</v>
      </c>
      <c r="BB71" s="104">
        <v>6.0999999999999999E-2</v>
      </c>
      <c r="BC71" s="104">
        <v>0.23</v>
      </c>
      <c r="BD71" s="104">
        <v>2.9</v>
      </c>
      <c r="BE71" s="104" t="s">
        <v>263</v>
      </c>
      <c r="BF71" s="104">
        <v>2</v>
      </c>
      <c r="BG71" s="104">
        <v>0.4</v>
      </c>
      <c r="BH71" s="104">
        <v>0.25</v>
      </c>
      <c r="BI71" s="104">
        <v>8</v>
      </c>
      <c r="BJ71" s="104" t="s">
        <v>264</v>
      </c>
      <c r="BK71" s="104" t="s">
        <v>265</v>
      </c>
      <c r="BL71" s="111">
        <v>1.52</v>
      </c>
    </row>
    <row r="72" spans="1:64" ht="52.5" customHeight="1">
      <c r="A72" s="14" t="s">
        <v>9</v>
      </c>
      <c r="B72" s="90">
        <f t="shared" si="8"/>
        <v>340</v>
      </c>
      <c r="C72" s="35">
        <f t="shared" si="9"/>
        <v>345</v>
      </c>
      <c r="D72" s="38">
        <f t="shared" si="10"/>
        <v>103.63200000000001</v>
      </c>
      <c r="E72" s="39">
        <f t="shared" si="11"/>
        <v>105.15600000000001</v>
      </c>
      <c r="F72" s="51"/>
      <c r="G72" s="28" t="s">
        <v>96</v>
      </c>
      <c r="H72" s="46" t="s">
        <v>13</v>
      </c>
      <c r="I72" s="47" t="s">
        <v>117</v>
      </c>
      <c r="J72" s="32"/>
      <c r="K72" s="21">
        <v>7.1999999999999995E-2</v>
      </c>
      <c r="L72" s="23"/>
      <c r="M72" s="20"/>
      <c r="N72" s="24"/>
      <c r="O72" s="3"/>
      <c r="P72" s="8"/>
      <c r="Q72" s="71"/>
      <c r="R72" s="72"/>
      <c r="S72" s="73"/>
      <c r="T72" s="74" t="s">
        <v>147</v>
      </c>
      <c r="U72" s="82" t="s">
        <v>133</v>
      </c>
      <c r="V72" s="94" t="s">
        <v>103</v>
      </c>
      <c r="W72" s="96" t="s">
        <v>206</v>
      </c>
      <c r="X72" s="28" t="s">
        <v>96</v>
      </c>
      <c r="Y72" s="102">
        <v>3.1E-2</v>
      </c>
      <c r="Z72" s="109"/>
      <c r="AA72" s="104">
        <v>2.1</v>
      </c>
      <c r="AB72" s="104">
        <v>9.4</v>
      </c>
      <c r="AC72" s="104">
        <v>9.4</v>
      </c>
      <c r="AD72" s="104">
        <v>46</v>
      </c>
      <c r="AE72" s="104">
        <v>0.3</v>
      </c>
      <c r="AF72" s="104">
        <v>4.9000000000000004</v>
      </c>
      <c r="AG72" s="104">
        <v>4.7</v>
      </c>
      <c r="AH72" s="104">
        <v>438</v>
      </c>
      <c r="AI72" s="104">
        <v>2.3199999999999998</v>
      </c>
      <c r="AJ72" s="104">
        <v>14.7</v>
      </c>
      <c r="AK72" s="104">
        <v>3.8</v>
      </c>
      <c r="AL72" s="104">
        <v>5.7</v>
      </c>
      <c r="AM72" s="104">
        <v>14</v>
      </c>
      <c r="AN72" s="104">
        <v>81</v>
      </c>
      <c r="AO72" s="104">
        <v>0.2</v>
      </c>
      <c r="AP72" s="104">
        <v>3.3</v>
      </c>
      <c r="AQ72" s="104">
        <v>5.7</v>
      </c>
      <c r="AR72" s="104">
        <v>34</v>
      </c>
      <c r="AS72" s="104">
        <v>1.1200000000000001</v>
      </c>
      <c r="AT72" s="104">
        <v>6.8000000000000005E-2</v>
      </c>
      <c r="AU72" s="104">
        <v>10</v>
      </c>
      <c r="AV72" s="104">
        <v>14</v>
      </c>
      <c r="AW72" s="104">
        <v>0.71</v>
      </c>
      <c r="AX72" s="104">
        <v>56</v>
      </c>
      <c r="AY72" s="104">
        <v>9.2999999999999999E-2</v>
      </c>
      <c r="AZ72" s="104" t="s">
        <v>262</v>
      </c>
      <c r="BA72" s="104">
        <v>1.52</v>
      </c>
      <c r="BB72" s="104">
        <v>6.3E-2</v>
      </c>
      <c r="BC72" s="104">
        <v>0.19</v>
      </c>
      <c r="BD72" s="104">
        <v>2.8</v>
      </c>
      <c r="BE72" s="104" t="s">
        <v>263</v>
      </c>
      <c r="BF72" s="104">
        <v>2.4</v>
      </c>
      <c r="BG72" s="104">
        <v>0.3</v>
      </c>
      <c r="BH72" s="104">
        <v>0.1</v>
      </c>
      <c r="BI72" s="104">
        <v>6</v>
      </c>
      <c r="BJ72" s="104" t="s">
        <v>264</v>
      </c>
      <c r="BK72" s="104" t="s">
        <v>265</v>
      </c>
      <c r="BL72" s="111">
        <v>1.66</v>
      </c>
    </row>
    <row r="73" spans="1:64" ht="57.75" customHeight="1">
      <c r="A73" s="14" t="s">
        <v>9</v>
      </c>
      <c r="B73" s="90">
        <f t="shared" si="8"/>
        <v>345</v>
      </c>
      <c r="C73" s="35">
        <f t="shared" si="9"/>
        <v>350</v>
      </c>
      <c r="D73" s="38">
        <f t="shared" si="10"/>
        <v>105.15600000000001</v>
      </c>
      <c r="E73" s="39">
        <f t="shared" si="11"/>
        <v>106.68</v>
      </c>
      <c r="F73" s="51"/>
      <c r="G73" s="28" t="s">
        <v>97</v>
      </c>
      <c r="H73" s="46" t="s">
        <v>13</v>
      </c>
      <c r="I73" s="47" t="s">
        <v>120</v>
      </c>
      <c r="J73" s="32"/>
      <c r="K73" s="21">
        <v>0.215</v>
      </c>
      <c r="L73" s="23"/>
      <c r="M73" s="20"/>
      <c r="N73" s="24"/>
      <c r="O73" s="3"/>
      <c r="P73" s="8"/>
      <c r="Q73" s="71" t="s">
        <v>7</v>
      </c>
      <c r="R73" s="72">
        <v>1</v>
      </c>
      <c r="S73" s="73" t="s">
        <v>129</v>
      </c>
      <c r="T73" s="74" t="s">
        <v>147</v>
      </c>
      <c r="U73" s="82" t="s">
        <v>133</v>
      </c>
      <c r="V73" s="94" t="s">
        <v>103</v>
      </c>
      <c r="W73" s="96" t="s">
        <v>207</v>
      </c>
      <c r="X73" s="28" t="s">
        <v>97</v>
      </c>
      <c r="Y73" s="102">
        <v>1.4999999999999999E-2</v>
      </c>
      <c r="Z73" s="109"/>
      <c r="AA73" s="104">
        <v>6.7</v>
      </c>
      <c r="AB73" s="104">
        <v>3.5</v>
      </c>
      <c r="AC73" s="104">
        <v>7.6</v>
      </c>
      <c r="AD73" s="104">
        <v>48</v>
      </c>
      <c r="AE73" s="104">
        <v>0.2</v>
      </c>
      <c r="AF73" s="104">
        <v>4.2</v>
      </c>
      <c r="AG73" s="104">
        <v>11.9</v>
      </c>
      <c r="AH73" s="104">
        <v>457</v>
      </c>
      <c r="AI73" s="104">
        <v>2.95</v>
      </c>
      <c r="AJ73" s="104">
        <v>45.5</v>
      </c>
      <c r="AK73" s="104">
        <v>3.8</v>
      </c>
      <c r="AL73" s="104">
        <v>8.3000000000000007</v>
      </c>
      <c r="AM73" s="104">
        <v>13.1</v>
      </c>
      <c r="AN73" s="104">
        <v>57</v>
      </c>
      <c r="AO73" s="104" t="s">
        <v>266</v>
      </c>
      <c r="AP73" s="104">
        <v>2</v>
      </c>
      <c r="AQ73" s="104">
        <v>0.7</v>
      </c>
      <c r="AR73" s="104">
        <v>35</v>
      </c>
      <c r="AS73" s="104">
        <v>1.02</v>
      </c>
      <c r="AT73" s="104">
        <v>6.8000000000000005E-2</v>
      </c>
      <c r="AU73" s="104">
        <v>8</v>
      </c>
      <c r="AV73" s="104">
        <v>10</v>
      </c>
      <c r="AW73" s="104">
        <v>0.93</v>
      </c>
      <c r="AX73" s="104">
        <v>47</v>
      </c>
      <c r="AY73" s="104">
        <v>9.5000000000000001E-2</v>
      </c>
      <c r="AZ73" s="104" t="s">
        <v>262</v>
      </c>
      <c r="BA73" s="104">
        <v>1.65</v>
      </c>
      <c r="BB73" s="104">
        <v>6.4000000000000001E-2</v>
      </c>
      <c r="BC73" s="104">
        <v>0.26</v>
      </c>
      <c r="BD73" s="104">
        <v>1.8</v>
      </c>
      <c r="BE73" s="104" t="s">
        <v>263</v>
      </c>
      <c r="BF73" s="104">
        <v>2.2999999999999998</v>
      </c>
      <c r="BG73" s="104">
        <v>0.5</v>
      </c>
      <c r="BH73" s="104">
        <v>0.53</v>
      </c>
      <c r="BI73" s="104">
        <v>7</v>
      </c>
      <c r="BJ73" s="104" t="s">
        <v>264</v>
      </c>
      <c r="BK73" s="104" t="s">
        <v>265</v>
      </c>
      <c r="BL73" s="111">
        <v>3.61</v>
      </c>
    </row>
    <row r="74" spans="1:64" ht="54.75" customHeight="1">
      <c r="A74" s="14" t="s">
        <v>9</v>
      </c>
      <c r="B74" s="90">
        <f t="shared" si="8"/>
        <v>350</v>
      </c>
      <c r="C74" s="35">
        <f t="shared" si="9"/>
        <v>355</v>
      </c>
      <c r="D74" s="38">
        <f t="shared" si="10"/>
        <v>106.68</v>
      </c>
      <c r="E74" s="39">
        <f t="shared" si="11"/>
        <v>108.20400000000001</v>
      </c>
      <c r="F74" s="51"/>
      <c r="G74" s="28" t="s">
        <v>98</v>
      </c>
      <c r="H74" s="46" t="s">
        <v>13</v>
      </c>
      <c r="I74" s="47" t="s">
        <v>122</v>
      </c>
      <c r="J74" s="32"/>
      <c r="K74" s="21">
        <v>0.86199999999999999</v>
      </c>
      <c r="L74" s="23"/>
      <c r="M74" s="20"/>
      <c r="N74" s="24"/>
      <c r="O74" s="3"/>
      <c r="P74" s="8"/>
      <c r="Q74" s="71" t="s">
        <v>7</v>
      </c>
      <c r="R74" s="72">
        <v>1</v>
      </c>
      <c r="S74" s="73" t="s">
        <v>129</v>
      </c>
      <c r="T74" s="74" t="s">
        <v>147</v>
      </c>
      <c r="U74" s="82" t="s">
        <v>133</v>
      </c>
      <c r="V74" s="94" t="s">
        <v>103</v>
      </c>
      <c r="W74" s="96" t="s">
        <v>207</v>
      </c>
      <c r="X74" s="28" t="s">
        <v>98</v>
      </c>
      <c r="Y74" s="102">
        <v>1.7999999999999999E-2</v>
      </c>
      <c r="Z74" s="109"/>
      <c r="AA74" s="104">
        <v>0.9</v>
      </c>
      <c r="AB74" s="104">
        <v>26.8</v>
      </c>
      <c r="AC74" s="104">
        <v>7.1</v>
      </c>
      <c r="AD74" s="104">
        <v>39</v>
      </c>
      <c r="AE74" s="104">
        <v>0.3</v>
      </c>
      <c r="AF74" s="104">
        <v>4.4000000000000004</v>
      </c>
      <c r="AG74" s="104">
        <v>6.9</v>
      </c>
      <c r="AH74" s="104">
        <v>422</v>
      </c>
      <c r="AI74" s="104">
        <v>2.71</v>
      </c>
      <c r="AJ74" s="104">
        <v>12.3</v>
      </c>
      <c r="AK74" s="104">
        <v>3.7</v>
      </c>
      <c r="AL74" s="104">
        <v>3.4</v>
      </c>
      <c r="AM74" s="104">
        <v>13.2</v>
      </c>
      <c r="AN74" s="104">
        <v>33</v>
      </c>
      <c r="AO74" s="104" t="s">
        <v>266</v>
      </c>
      <c r="AP74" s="104">
        <v>2.1</v>
      </c>
      <c r="AQ74" s="104">
        <v>1.7</v>
      </c>
      <c r="AR74" s="104">
        <v>43</v>
      </c>
      <c r="AS74" s="104">
        <v>0.79</v>
      </c>
      <c r="AT74" s="104">
        <v>6.6000000000000003E-2</v>
      </c>
      <c r="AU74" s="104">
        <v>19</v>
      </c>
      <c r="AV74" s="104">
        <v>10</v>
      </c>
      <c r="AW74" s="104">
        <v>0.76</v>
      </c>
      <c r="AX74" s="104">
        <v>87</v>
      </c>
      <c r="AY74" s="104">
        <v>0.11799999999999999</v>
      </c>
      <c r="AZ74" s="104" t="s">
        <v>262</v>
      </c>
      <c r="BA74" s="104">
        <v>1.26</v>
      </c>
      <c r="BB74" s="104">
        <v>5.6000000000000001E-2</v>
      </c>
      <c r="BC74" s="104">
        <v>0.23</v>
      </c>
      <c r="BD74" s="104">
        <v>1.8</v>
      </c>
      <c r="BE74" s="104" t="s">
        <v>263</v>
      </c>
      <c r="BF74" s="104">
        <v>2.8</v>
      </c>
      <c r="BG74" s="104">
        <v>0.4</v>
      </c>
      <c r="BH74" s="104">
        <v>0.14000000000000001</v>
      </c>
      <c r="BI74" s="104">
        <v>6</v>
      </c>
      <c r="BJ74" s="104" t="s">
        <v>264</v>
      </c>
      <c r="BK74" s="104" t="s">
        <v>265</v>
      </c>
      <c r="BL74" s="111">
        <v>3.72</v>
      </c>
    </row>
    <row r="75" spans="1:64" ht="54.75" customHeight="1">
      <c r="A75" s="67"/>
      <c r="B75" s="90">
        <f t="shared" ref="B75:B76" si="12">C74</f>
        <v>355</v>
      </c>
      <c r="C75" s="35">
        <f t="shared" ref="C75:C76" si="13">B75+5</f>
        <v>360</v>
      </c>
      <c r="D75" s="38">
        <f t="shared" ref="D75:D76" si="14">B75*0.3048</f>
        <v>108.20400000000001</v>
      </c>
      <c r="E75" s="39">
        <f t="shared" ref="E75:E76" si="15">C75*0.3048</f>
        <v>109.72800000000001</v>
      </c>
      <c r="F75" s="51"/>
      <c r="G75" s="28" t="s">
        <v>99</v>
      </c>
      <c r="H75" s="46" t="s">
        <v>13</v>
      </c>
      <c r="I75" s="47" t="s">
        <v>114</v>
      </c>
      <c r="J75" s="32"/>
      <c r="K75" s="21">
        <v>0.14299999999999999</v>
      </c>
      <c r="L75" s="23"/>
      <c r="M75" s="19"/>
      <c r="N75" s="24"/>
      <c r="O75" s="3"/>
      <c r="P75" s="8"/>
      <c r="Q75" s="71" t="s">
        <v>7</v>
      </c>
      <c r="R75" s="72">
        <v>0.5</v>
      </c>
      <c r="S75" s="73" t="s">
        <v>129</v>
      </c>
      <c r="T75" s="74" t="s">
        <v>147</v>
      </c>
      <c r="U75" s="82" t="s">
        <v>133</v>
      </c>
      <c r="V75" s="94" t="s">
        <v>103</v>
      </c>
      <c r="W75" s="96" t="s">
        <v>180</v>
      </c>
      <c r="X75" s="28" t="s">
        <v>99</v>
      </c>
      <c r="Y75" s="102">
        <v>1.2E-2</v>
      </c>
      <c r="Z75" s="109"/>
      <c r="AA75" s="104">
        <v>1</v>
      </c>
      <c r="AB75" s="104">
        <v>12.8</v>
      </c>
      <c r="AC75" s="104">
        <v>7.3</v>
      </c>
      <c r="AD75" s="104">
        <v>49</v>
      </c>
      <c r="AE75" s="104">
        <v>0.2</v>
      </c>
      <c r="AF75" s="104">
        <v>5.0999999999999996</v>
      </c>
      <c r="AG75" s="104">
        <v>6.7</v>
      </c>
      <c r="AH75" s="104">
        <v>582</v>
      </c>
      <c r="AI75" s="104">
        <v>2.94</v>
      </c>
      <c r="AJ75" s="104">
        <v>14.9</v>
      </c>
      <c r="AK75" s="104">
        <v>3.8</v>
      </c>
      <c r="AL75" s="104">
        <v>3.8</v>
      </c>
      <c r="AM75" s="104">
        <v>13.6</v>
      </c>
      <c r="AN75" s="104">
        <v>40</v>
      </c>
      <c r="AO75" s="104">
        <v>0.1</v>
      </c>
      <c r="AP75" s="104">
        <v>3.2</v>
      </c>
      <c r="AQ75" s="104">
        <v>0.6</v>
      </c>
      <c r="AR75" s="104">
        <v>46</v>
      </c>
      <c r="AS75" s="104">
        <v>1.4</v>
      </c>
      <c r="AT75" s="104">
        <v>7.5999999999999998E-2</v>
      </c>
      <c r="AU75" s="104">
        <v>10</v>
      </c>
      <c r="AV75" s="104">
        <v>11</v>
      </c>
      <c r="AW75" s="104">
        <v>1</v>
      </c>
      <c r="AX75" s="104">
        <v>39</v>
      </c>
      <c r="AY75" s="104">
        <v>0.11</v>
      </c>
      <c r="AZ75" s="104" t="s">
        <v>262</v>
      </c>
      <c r="BA75" s="104">
        <v>1.77</v>
      </c>
      <c r="BB75" s="104">
        <v>5.5E-2</v>
      </c>
      <c r="BC75" s="104">
        <v>0.16</v>
      </c>
      <c r="BD75" s="104">
        <v>1.6</v>
      </c>
      <c r="BE75" s="104" t="s">
        <v>263</v>
      </c>
      <c r="BF75" s="104">
        <v>3.3</v>
      </c>
      <c r="BG75" s="104">
        <v>0.2</v>
      </c>
      <c r="BH75" s="104">
        <v>0.14000000000000001</v>
      </c>
      <c r="BI75" s="104">
        <v>8</v>
      </c>
      <c r="BJ75" s="104" t="s">
        <v>264</v>
      </c>
      <c r="BK75" s="104" t="s">
        <v>265</v>
      </c>
      <c r="BL75" s="111">
        <v>3.87</v>
      </c>
    </row>
    <row r="76" spans="1:64" ht="54" customHeight="1">
      <c r="A76" s="67"/>
      <c r="B76" s="90">
        <f t="shared" si="12"/>
        <v>360</v>
      </c>
      <c r="C76" s="35">
        <f t="shared" si="13"/>
        <v>365</v>
      </c>
      <c r="D76" s="38">
        <f t="shared" si="14"/>
        <v>109.72800000000001</v>
      </c>
      <c r="E76" s="39">
        <f t="shared" si="15"/>
        <v>111.25200000000001</v>
      </c>
      <c r="F76" s="51"/>
      <c r="G76" s="79" t="s">
        <v>100</v>
      </c>
      <c r="H76" s="46" t="s">
        <v>13</v>
      </c>
      <c r="I76" s="47" t="s">
        <v>114</v>
      </c>
      <c r="J76" s="32"/>
      <c r="K76" s="21">
        <v>0.129</v>
      </c>
      <c r="L76" s="23"/>
      <c r="M76" s="20"/>
      <c r="N76" s="24"/>
      <c r="O76" s="3"/>
      <c r="P76" s="8"/>
      <c r="Q76" s="71" t="s">
        <v>7</v>
      </c>
      <c r="R76" s="72">
        <v>0.1</v>
      </c>
      <c r="S76" s="73" t="s">
        <v>129</v>
      </c>
      <c r="T76" s="74" t="s">
        <v>147</v>
      </c>
      <c r="U76" s="82" t="s">
        <v>133</v>
      </c>
      <c r="V76" s="94" t="s">
        <v>103</v>
      </c>
      <c r="W76" s="96" t="s">
        <v>208</v>
      </c>
      <c r="X76" s="28" t="s">
        <v>100</v>
      </c>
      <c r="Y76" s="102">
        <v>2.8000000000000001E-2</v>
      </c>
      <c r="Z76" s="109"/>
      <c r="AA76" s="104">
        <v>2</v>
      </c>
      <c r="AB76" s="104">
        <v>24.8</v>
      </c>
      <c r="AC76" s="104">
        <v>9.1</v>
      </c>
      <c r="AD76" s="104">
        <v>44</v>
      </c>
      <c r="AE76" s="104">
        <v>0.4</v>
      </c>
      <c r="AF76" s="104">
        <v>5</v>
      </c>
      <c r="AG76" s="104">
        <v>11</v>
      </c>
      <c r="AH76" s="104">
        <v>478</v>
      </c>
      <c r="AI76" s="104">
        <v>2.76</v>
      </c>
      <c r="AJ76" s="104">
        <v>25.6</v>
      </c>
      <c r="AK76" s="104">
        <v>4.0999999999999996</v>
      </c>
      <c r="AL76" s="104">
        <v>10.8</v>
      </c>
      <c r="AM76" s="104">
        <v>13.6</v>
      </c>
      <c r="AN76" s="104">
        <v>73</v>
      </c>
      <c r="AO76" s="104">
        <v>0.1</v>
      </c>
      <c r="AP76" s="104">
        <v>3.5</v>
      </c>
      <c r="AQ76" s="104">
        <v>2.5</v>
      </c>
      <c r="AR76" s="104">
        <v>37</v>
      </c>
      <c r="AS76" s="104">
        <v>1.21</v>
      </c>
      <c r="AT76" s="104">
        <v>6.9000000000000006E-2</v>
      </c>
      <c r="AU76" s="104">
        <v>12</v>
      </c>
      <c r="AV76" s="104">
        <v>12</v>
      </c>
      <c r="AW76" s="104">
        <v>0.88</v>
      </c>
      <c r="AX76" s="104">
        <v>66</v>
      </c>
      <c r="AY76" s="104">
        <v>0.10299999999999999</v>
      </c>
      <c r="AZ76" s="104" t="s">
        <v>262</v>
      </c>
      <c r="BA76" s="104">
        <v>1.75</v>
      </c>
      <c r="BB76" s="104">
        <v>6.6000000000000003E-2</v>
      </c>
      <c r="BC76" s="104">
        <v>0.3</v>
      </c>
      <c r="BD76" s="104">
        <v>2</v>
      </c>
      <c r="BE76" s="104" t="s">
        <v>263</v>
      </c>
      <c r="BF76" s="104">
        <v>2.7</v>
      </c>
      <c r="BG76" s="104">
        <v>0.6</v>
      </c>
      <c r="BH76" s="104">
        <v>0.22</v>
      </c>
      <c r="BI76" s="104">
        <v>7</v>
      </c>
      <c r="BJ76" s="104" t="s">
        <v>264</v>
      </c>
      <c r="BK76" s="104" t="s">
        <v>265</v>
      </c>
      <c r="BL76" s="111">
        <v>4.09</v>
      </c>
    </row>
    <row r="77" spans="1:64" ht="53.25" customHeight="1" thickBot="1">
      <c r="A77" s="15"/>
      <c r="B77" s="91">
        <f t="shared" ref="B77" si="16">C76</f>
        <v>365</v>
      </c>
      <c r="C77" s="22">
        <f t="shared" ref="C77" si="17">B77+5</f>
        <v>370</v>
      </c>
      <c r="D77" s="42">
        <f t="shared" ref="D77" si="18">B77*0.3048</f>
        <v>111.25200000000001</v>
      </c>
      <c r="E77" s="43">
        <f t="shared" ref="E77" si="19">C77*0.3048</f>
        <v>112.77600000000001</v>
      </c>
      <c r="F77" s="53"/>
      <c r="G77" s="78" t="s">
        <v>101</v>
      </c>
      <c r="H77" s="48" t="s">
        <v>13</v>
      </c>
      <c r="I77" s="49" t="s">
        <v>120</v>
      </c>
      <c r="J77" s="34"/>
      <c r="K77" s="22">
        <v>0.193</v>
      </c>
      <c r="L77" s="26"/>
      <c r="M77" s="17"/>
      <c r="N77" s="27"/>
      <c r="O77" s="16"/>
      <c r="P77" s="31"/>
      <c r="Q77" s="75"/>
      <c r="R77" s="76"/>
      <c r="S77" s="77"/>
      <c r="T77" s="92" t="s">
        <v>147</v>
      </c>
      <c r="U77" s="93" t="s">
        <v>133</v>
      </c>
      <c r="V77" s="95" t="s">
        <v>103</v>
      </c>
      <c r="W77" s="97" t="s">
        <v>181</v>
      </c>
      <c r="X77" s="54" t="s">
        <v>101</v>
      </c>
      <c r="Y77" s="100">
        <v>1.7000000000000001E-2</v>
      </c>
      <c r="Z77" s="113"/>
      <c r="AA77" s="104">
        <v>1.6</v>
      </c>
      <c r="AB77" s="104">
        <v>21.9</v>
      </c>
      <c r="AC77" s="104">
        <v>10.4</v>
      </c>
      <c r="AD77" s="104">
        <v>43</v>
      </c>
      <c r="AE77" s="104">
        <v>0.3</v>
      </c>
      <c r="AF77" s="104">
        <v>5</v>
      </c>
      <c r="AG77" s="104">
        <v>5.3</v>
      </c>
      <c r="AH77" s="104">
        <v>462</v>
      </c>
      <c r="AI77" s="104">
        <v>2.77</v>
      </c>
      <c r="AJ77" s="104">
        <v>16.899999999999999</v>
      </c>
      <c r="AK77" s="104">
        <v>3.7</v>
      </c>
      <c r="AL77" s="104">
        <v>122.2</v>
      </c>
      <c r="AM77" s="104">
        <v>13.4</v>
      </c>
      <c r="AN77" s="104">
        <v>70</v>
      </c>
      <c r="AO77" s="104">
        <v>0.1</v>
      </c>
      <c r="AP77" s="104">
        <v>3.5</v>
      </c>
      <c r="AQ77" s="104">
        <v>1.5</v>
      </c>
      <c r="AR77" s="104">
        <v>45</v>
      </c>
      <c r="AS77" s="104">
        <v>1.25</v>
      </c>
      <c r="AT77" s="104">
        <v>7.3999999999999996E-2</v>
      </c>
      <c r="AU77" s="104">
        <v>17</v>
      </c>
      <c r="AV77" s="104">
        <v>13</v>
      </c>
      <c r="AW77" s="104">
        <v>0.8</v>
      </c>
      <c r="AX77" s="104">
        <v>69</v>
      </c>
      <c r="AY77" s="104">
        <v>0.121</v>
      </c>
      <c r="AZ77" s="104" t="s">
        <v>262</v>
      </c>
      <c r="BA77" s="104">
        <v>1.75</v>
      </c>
      <c r="BB77" s="104">
        <v>7.2999999999999995E-2</v>
      </c>
      <c r="BC77" s="104">
        <v>0.23</v>
      </c>
      <c r="BD77" s="104">
        <v>2</v>
      </c>
      <c r="BE77" s="104" t="s">
        <v>263</v>
      </c>
      <c r="BF77" s="104">
        <v>3</v>
      </c>
      <c r="BG77" s="104">
        <v>0.4</v>
      </c>
      <c r="BH77" s="104">
        <v>0.15</v>
      </c>
      <c r="BI77" s="104">
        <v>6</v>
      </c>
      <c r="BJ77" s="104" t="s">
        <v>264</v>
      </c>
      <c r="BK77" s="104" t="s">
        <v>265</v>
      </c>
      <c r="BL77" s="111">
        <v>1.87</v>
      </c>
    </row>
    <row r="129" spans="4:23" s="1" customFormat="1" ht="22.9" customHeight="1">
      <c r="D129" s="122"/>
      <c r="E129" s="122"/>
      <c r="F129" s="122"/>
      <c r="M129" s="119"/>
      <c r="Q129" s="110"/>
      <c r="R129" s="106"/>
      <c r="S129" s="110"/>
      <c r="T129" s="116"/>
      <c r="U129" s="116"/>
      <c r="V129" s="116"/>
      <c r="W129" s="114"/>
    </row>
    <row r="130" spans="4:23" s="1" customFormat="1" ht="22.9" customHeight="1">
      <c r="D130" s="122"/>
      <c r="E130" s="122"/>
      <c r="F130" s="122"/>
      <c r="M130" s="119"/>
      <c r="Q130" s="110"/>
      <c r="R130" s="106"/>
      <c r="S130" s="110"/>
      <c r="T130" s="116"/>
      <c r="U130" s="116"/>
      <c r="V130" s="116"/>
      <c r="W130" s="114"/>
    </row>
    <row r="131" spans="4:23" s="1" customFormat="1" ht="22.9" customHeight="1">
      <c r="D131" s="122"/>
      <c r="E131" s="122"/>
      <c r="F131" s="122"/>
      <c r="M131" s="119"/>
      <c r="Q131" s="110"/>
      <c r="R131" s="106"/>
      <c r="S131" s="110"/>
      <c r="T131" s="116"/>
      <c r="U131" s="116"/>
      <c r="V131" s="116"/>
      <c r="W131" s="114"/>
    </row>
    <row r="132" spans="4:23" s="1" customFormat="1" ht="22.9" customHeight="1">
      <c r="D132" s="122"/>
      <c r="E132" s="122"/>
      <c r="F132" s="122"/>
      <c r="M132" s="119"/>
      <c r="Q132" s="110"/>
      <c r="R132" s="106"/>
      <c r="S132" s="110"/>
      <c r="T132" s="116"/>
      <c r="U132" s="116"/>
      <c r="V132" s="116"/>
      <c r="W132" s="114"/>
    </row>
  </sheetData>
  <sheetProtection selectLockedCells="1" selectUnlockedCells="1"/>
  <mergeCells count="1">
    <mergeCell ref="B1:Y1"/>
  </mergeCells>
  <phoneticPr fontId="4" type="noConversion"/>
  <pageMargins left="0.52" right="0.31496062992125984" top="0.51181102362204722" bottom="0.47244094488188981" header="0.27559055118110237" footer="0.23622047244094491"/>
  <pageSetup scale="63" fitToHeight="0" orientation="landscape" useFirstPageNumber="1" horizontalDpi="300" verticalDpi="300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ROYRC20-15</vt:lpstr>
      <vt:lpstr>'ROYRC20-15'!Print_Area</vt:lpstr>
      <vt:lpstr>'ROYRC20-15'!Print_Titles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 Lewis</dc:creator>
  <cp:lastModifiedBy>Jean</cp:lastModifiedBy>
  <cp:lastPrinted>2021-02-24T04:11:30Z</cp:lastPrinted>
  <dcterms:created xsi:type="dcterms:W3CDTF">2018-08-12T17:38:36Z</dcterms:created>
  <dcterms:modified xsi:type="dcterms:W3CDTF">2021-02-24T04:11:58Z</dcterms:modified>
</cp:coreProperties>
</file>