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15" yWindow="-15" windowWidth="28830" windowHeight="7485" tabRatio="272"/>
  </bookViews>
  <sheets>
    <sheet name="ROYRC20-22" sheetId="1" r:id="rId1"/>
  </sheets>
  <definedNames>
    <definedName name="_xlnm.Print_Area" localSheetId="0">'ROYRC20-22'!$A$1:$X$101</definedName>
    <definedName name="_xlnm.Print_Titles" localSheetId="0">'ROYRC20-22'!$1:$2</definedName>
  </definedNames>
  <calcPr calcId="124519"/>
</workbook>
</file>

<file path=xl/calcChain.xml><?xml version="1.0" encoding="utf-8"?>
<calcChain xmlns="http://schemas.openxmlformats.org/spreadsheetml/2006/main">
  <c r="C49" i="1"/>
  <c r="D101"/>
  <c r="C101"/>
  <c r="A101"/>
  <c r="B101"/>
  <c r="A4"/>
  <c r="B4" s="1"/>
  <c r="A5" s="1"/>
  <c r="B5" s="1"/>
  <c r="A6" s="1"/>
  <c r="B6" s="1"/>
  <c r="A7" l="1"/>
  <c r="C6"/>
  <c r="D5"/>
  <c r="C5"/>
  <c r="D4"/>
  <c r="C4"/>
  <c r="D3"/>
  <c r="C3"/>
  <c r="D6" l="1"/>
  <c r="B7"/>
  <c r="C7"/>
  <c r="D7" l="1"/>
  <c r="A8"/>
  <c r="B8" s="1"/>
  <c r="C8" l="1"/>
  <c r="D8" l="1"/>
  <c r="A9"/>
  <c r="B9" s="1"/>
  <c r="C9" l="1"/>
  <c r="D9" l="1"/>
  <c r="A10"/>
  <c r="C10" l="1"/>
  <c r="B10"/>
  <c r="D10" l="1"/>
  <c r="A11"/>
  <c r="B11" l="1"/>
  <c r="C11"/>
  <c r="A12" l="1"/>
  <c r="B12" s="1"/>
  <c r="D11"/>
  <c r="C12" l="1"/>
  <c r="A13" l="1"/>
  <c r="D12"/>
  <c r="B13" l="1"/>
  <c r="C13"/>
  <c r="A14" l="1"/>
  <c r="D13"/>
  <c r="B14" l="1"/>
  <c r="C14"/>
  <c r="A15" l="1"/>
  <c r="D14"/>
  <c r="B15" l="1"/>
  <c r="C15"/>
  <c r="A16" l="1"/>
  <c r="D15"/>
  <c r="B16" l="1"/>
  <c r="C16"/>
  <c r="A17" l="1"/>
  <c r="D16"/>
  <c r="B17" l="1"/>
  <c r="C17"/>
  <c r="A18" l="1"/>
  <c r="D17"/>
  <c r="B18" l="1"/>
  <c r="C18"/>
  <c r="A19" l="1"/>
  <c r="D18"/>
  <c r="B19" l="1"/>
  <c r="C19"/>
  <c r="A20" l="1"/>
  <c r="D19"/>
  <c r="B20" l="1"/>
  <c r="C20"/>
  <c r="A21" l="1"/>
  <c r="D20"/>
  <c r="B21" l="1"/>
  <c r="C21"/>
  <c r="A22" l="1"/>
  <c r="D21"/>
  <c r="B22" l="1"/>
  <c r="C22"/>
  <c r="A23" l="1"/>
  <c r="D22"/>
  <c r="B23" l="1"/>
  <c r="C23"/>
  <c r="A24" l="1"/>
  <c r="D23"/>
  <c r="B24" l="1"/>
  <c r="C24"/>
  <c r="A25" l="1"/>
  <c r="D24"/>
  <c r="B25" l="1"/>
  <c r="C25"/>
  <c r="A26" l="1"/>
  <c r="D25"/>
  <c r="B26" l="1"/>
  <c r="C26"/>
  <c r="A27" l="1"/>
  <c r="D26"/>
  <c r="B27" l="1"/>
  <c r="C27"/>
  <c r="A28" l="1"/>
  <c r="D27"/>
  <c r="B28" l="1"/>
  <c r="C28"/>
  <c r="A29" l="1"/>
  <c r="D28"/>
  <c r="B29" l="1"/>
  <c r="C29"/>
  <c r="A30" l="1"/>
  <c r="D29"/>
  <c r="B30" l="1"/>
  <c r="C30"/>
  <c r="A31" l="1"/>
  <c r="D30"/>
  <c r="B31" l="1"/>
  <c r="C31"/>
  <c r="A32" l="1"/>
  <c r="D31"/>
  <c r="B32" l="1"/>
  <c r="C32"/>
  <c r="A33" l="1"/>
  <c r="D32"/>
  <c r="C33" l="1"/>
  <c r="B33"/>
  <c r="A34" l="1"/>
  <c r="D33"/>
  <c r="B34" l="1"/>
  <c r="C34"/>
  <c r="A35" l="1"/>
  <c r="D34"/>
  <c r="B35" l="1"/>
  <c r="C35"/>
  <c r="A36" l="1"/>
  <c r="D35"/>
  <c r="B36" l="1"/>
  <c r="C36"/>
  <c r="A37" l="1"/>
  <c r="D36"/>
  <c r="B37" l="1"/>
  <c r="C37"/>
  <c r="A38" l="1"/>
  <c r="D37"/>
  <c r="B38" l="1"/>
  <c r="C38"/>
  <c r="A39" l="1"/>
  <c r="D38"/>
  <c r="B39" l="1"/>
  <c r="C39"/>
  <c r="A40" l="1"/>
  <c r="D39"/>
  <c r="B40" l="1"/>
  <c r="C40"/>
  <c r="A41" l="1"/>
  <c r="D40"/>
  <c r="B41" l="1"/>
  <c r="C41"/>
  <c r="A42" l="1"/>
  <c r="D41"/>
  <c r="B42" l="1"/>
  <c r="C42"/>
  <c r="A43" l="1"/>
  <c r="D42"/>
  <c r="B43" l="1"/>
  <c r="A44" s="1"/>
  <c r="C43"/>
  <c r="C44" l="1"/>
  <c r="B44"/>
  <c r="D43"/>
  <c r="A45" l="1"/>
  <c r="D44"/>
  <c r="C45" l="1"/>
  <c r="B45"/>
  <c r="A46" l="1"/>
  <c r="D45"/>
  <c r="C46" l="1"/>
  <c r="B46"/>
  <c r="D46" l="1"/>
  <c r="A47"/>
  <c r="B47" l="1"/>
  <c r="C47"/>
  <c r="D47" l="1"/>
  <c r="A48"/>
  <c r="B48" l="1"/>
  <c r="C48"/>
  <c r="D48" l="1"/>
  <c r="A49"/>
  <c r="B49" l="1"/>
  <c r="D49" l="1"/>
  <c r="A50"/>
  <c r="B50" l="1"/>
  <c r="C50"/>
  <c r="D50" l="1"/>
  <c r="A51"/>
  <c r="B51" l="1"/>
  <c r="C51"/>
  <c r="D51" l="1"/>
  <c r="A52"/>
  <c r="B52" l="1"/>
  <c r="C52"/>
  <c r="D52" l="1"/>
  <c r="A53"/>
  <c r="B53" l="1"/>
  <c r="C53"/>
  <c r="D53" l="1"/>
  <c r="A54"/>
  <c r="B54" l="1"/>
  <c r="C54"/>
  <c r="D54" l="1"/>
  <c r="A55"/>
  <c r="B55" l="1"/>
  <c r="C55"/>
  <c r="D55" l="1"/>
  <c r="A56"/>
  <c r="B56" l="1"/>
  <c r="C56"/>
  <c r="D56" l="1"/>
  <c r="A57"/>
  <c r="B57" l="1"/>
  <c r="C57"/>
  <c r="D57" l="1"/>
  <c r="A58"/>
  <c r="B58" l="1"/>
  <c r="C58"/>
  <c r="D58" l="1"/>
  <c r="A59"/>
  <c r="B59" l="1"/>
  <c r="C59"/>
  <c r="D59" l="1"/>
  <c r="A60"/>
  <c r="B60" l="1"/>
  <c r="C60"/>
  <c r="D60" l="1"/>
  <c r="A61"/>
  <c r="B61" l="1"/>
  <c r="C61"/>
  <c r="D61" l="1"/>
  <c r="A62"/>
  <c r="B62" l="1"/>
  <c r="C62"/>
  <c r="D62" l="1"/>
  <c r="A63"/>
  <c r="B63" l="1"/>
  <c r="C63"/>
  <c r="D63" l="1"/>
  <c r="A64"/>
  <c r="B64" l="1"/>
  <c r="C64"/>
  <c r="D64" l="1"/>
  <c r="A65"/>
  <c r="B65" l="1"/>
  <c r="C65"/>
  <c r="D65" l="1"/>
  <c r="A66"/>
  <c r="B66" l="1"/>
  <c r="C66"/>
  <c r="D66" l="1"/>
  <c r="A67"/>
  <c r="B67" l="1"/>
  <c r="C67"/>
  <c r="D67" l="1"/>
  <c r="A68"/>
  <c r="B68" l="1"/>
  <c r="C68"/>
  <c r="D68" l="1"/>
  <c r="A69"/>
  <c r="B69" l="1"/>
  <c r="C69"/>
  <c r="D69" l="1"/>
  <c r="A70"/>
  <c r="B70" l="1"/>
  <c r="C70"/>
  <c r="D70" l="1"/>
  <c r="A71"/>
  <c r="B71" l="1"/>
  <c r="C71"/>
  <c r="D71" l="1"/>
  <c r="A72"/>
  <c r="B72" l="1"/>
  <c r="C72"/>
  <c r="D72" l="1"/>
  <c r="A73"/>
  <c r="C73" l="1"/>
  <c r="B73"/>
  <c r="D73" l="1"/>
  <c r="A74"/>
  <c r="B74" l="1"/>
  <c r="C74"/>
  <c r="D74" l="1"/>
  <c r="A75"/>
  <c r="B75" l="1"/>
  <c r="C75"/>
  <c r="D75" l="1"/>
  <c r="A76"/>
  <c r="B76" l="1"/>
  <c r="C76"/>
  <c r="D76" l="1"/>
  <c r="A77"/>
  <c r="C77" l="1"/>
  <c r="B77"/>
  <c r="D77" l="1"/>
  <c r="A78"/>
  <c r="C78" l="1"/>
  <c r="B78"/>
  <c r="D78" l="1"/>
  <c r="A79"/>
  <c r="B79" l="1"/>
  <c r="C79"/>
  <c r="D79" l="1"/>
  <c r="A80"/>
  <c r="B80" l="1"/>
  <c r="C80"/>
  <c r="D80" l="1"/>
  <c r="A81"/>
  <c r="C81" l="1"/>
  <c r="B81"/>
  <c r="D81" l="1"/>
  <c r="A82"/>
  <c r="B82" l="1"/>
  <c r="C82"/>
  <c r="D82" l="1"/>
  <c r="A83"/>
  <c r="B83" l="1"/>
  <c r="C83"/>
  <c r="D83" l="1"/>
  <c r="A84"/>
  <c r="B84" l="1"/>
  <c r="C84"/>
  <c r="D84" l="1"/>
  <c r="A85"/>
  <c r="C85" l="1"/>
  <c r="B85"/>
  <c r="D85" l="1"/>
  <c r="A86"/>
  <c r="C86" l="1"/>
  <c r="B86"/>
  <c r="D86" l="1"/>
  <c r="A87"/>
  <c r="B87" l="1"/>
  <c r="C87"/>
  <c r="D87" l="1"/>
  <c r="A88"/>
  <c r="B88" l="1"/>
  <c r="C88"/>
  <c r="D88" l="1"/>
  <c r="A89"/>
  <c r="C89" l="1"/>
  <c r="B89"/>
  <c r="D89" l="1"/>
  <c r="A90"/>
  <c r="B90" l="1"/>
  <c r="C90"/>
  <c r="D90" l="1"/>
  <c r="A91"/>
  <c r="B91" l="1"/>
  <c r="C91"/>
  <c r="D91" l="1"/>
  <c r="A92"/>
  <c r="B92" l="1"/>
  <c r="C92"/>
  <c r="D92" l="1"/>
  <c r="A93"/>
  <c r="C93" l="1"/>
  <c r="B93"/>
  <c r="D93" l="1"/>
  <c r="A94"/>
  <c r="C94" l="1"/>
  <c r="B94"/>
  <c r="D94" l="1"/>
  <c r="A95"/>
  <c r="B95" l="1"/>
  <c r="C95"/>
  <c r="D95" l="1"/>
  <c r="A96"/>
  <c r="B96" l="1"/>
  <c r="C96"/>
  <c r="D96" l="1"/>
  <c r="A97"/>
  <c r="C97" l="1"/>
  <c r="B97"/>
  <c r="D97" l="1"/>
  <c r="A98"/>
  <c r="B98" l="1"/>
  <c r="C98"/>
  <c r="D98" l="1"/>
  <c r="A99"/>
  <c r="B99" l="1"/>
  <c r="C99"/>
  <c r="D99" l="1"/>
  <c r="A100"/>
  <c r="B100" l="1"/>
  <c r="D100" s="1"/>
  <c r="C100"/>
</calcChain>
</file>

<file path=xl/sharedStrings.xml><?xml version="1.0" encoding="utf-8"?>
<sst xmlns="http://schemas.openxmlformats.org/spreadsheetml/2006/main" count="1415" uniqueCount="270">
  <si>
    <t>COLOR</t>
  </si>
  <si>
    <t>REDOX</t>
  </si>
  <si>
    <t>VEIN</t>
  </si>
  <si>
    <t>COMMENTS / DESCRIPTION</t>
  </si>
  <si>
    <t>moderate</t>
  </si>
  <si>
    <t>weak</t>
  </si>
  <si>
    <t>strong</t>
  </si>
  <si>
    <t>pyrite</t>
  </si>
  <si>
    <t>PHOTO</t>
  </si>
  <si>
    <t>sericite</t>
  </si>
  <si>
    <t>limonite</t>
  </si>
  <si>
    <t>trace</t>
  </si>
  <si>
    <t>Au (ppm)</t>
  </si>
  <si>
    <t>MAG SUSC</t>
  </si>
  <si>
    <t>LITH</t>
  </si>
  <si>
    <t>SAMPLE #</t>
  </si>
  <si>
    <t>FROM   FT</t>
  </si>
  <si>
    <t>TO   FT</t>
  </si>
  <si>
    <t>FROM   M</t>
  </si>
  <si>
    <t>TO   M</t>
  </si>
  <si>
    <t>ALTERATION</t>
  </si>
  <si>
    <t>ALT FORM</t>
  </si>
  <si>
    <t>ALT INTENSITY</t>
  </si>
  <si>
    <t>SULF FORM</t>
  </si>
  <si>
    <t>SULFIDE</t>
  </si>
  <si>
    <t>SULF PCT</t>
  </si>
  <si>
    <t>VEIN PCT</t>
  </si>
  <si>
    <t>OXIDE MIN</t>
  </si>
  <si>
    <t>OXIDE PCT</t>
  </si>
  <si>
    <t>B0054260</t>
  </si>
  <si>
    <t>B0054261</t>
  </si>
  <si>
    <t>B0054262</t>
  </si>
  <si>
    <t>B0054263</t>
  </si>
  <si>
    <t>B0054264</t>
  </si>
  <si>
    <t>B0054265</t>
  </si>
  <si>
    <t>B0054266</t>
  </si>
  <si>
    <t>B0054267</t>
  </si>
  <si>
    <t>B0054268</t>
  </si>
  <si>
    <t>B0054269</t>
  </si>
  <si>
    <t>B0054270</t>
  </si>
  <si>
    <t>B0054271</t>
  </si>
  <si>
    <t>B0054272</t>
  </si>
  <si>
    <t>B0054273</t>
  </si>
  <si>
    <t>B0054274</t>
  </si>
  <si>
    <t>B0054275</t>
  </si>
  <si>
    <t>B0054276</t>
  </si>
  <si>
    <t>B0054277</t>
  </si>
  <si>
    <t>B0054278</t>
  </si>
  <si>
    <t>B0054279</t>
  </si>
  <si>
    <t>B0054280</t>
  </si>
  <si>
    <t>B0054281</t>
  </si>
  <si>
    <t>B0054282</t>
  </si>
  <si>
    <t>B0054283</t>
  </si>
  <si>
    <t>B0054284</t>
  </si>
  <si>
    <t>B0054285</t>
  </si>
  <si>
    <t>B0054286</t>
  </si>
  <si>
    <t>B0054287</t>
  </si>
  <si>
    <t>B0054288</t>
  </si>
  <si>
    <t>B0054289</t>
  </si>
  <si>
    <t>B0054290</t>
  </si>
  <si>
    <t>B0054291</t>
  </si>
  <si>
    <t>B0054292</t>
  </si>
  <si>
    <t>B0054293</t>
  </si>
  <si>
    <t>B0054294</t>
  </si>
  <si>
    <t>B0054295</t>
  </si>
  <si>
    <t>B0054296</t>
  </si>
  <si>
    <t>B0054297</t>
  </si>
  <si>
    <t>B0054298</t>
  </si>
  <si>
    <t>B0054299</t>
  </si>
  <si>
    <t>B0054300</t>
  </si>
  <si>
    <t>B0054351</t>
  </si>
  <si>
    <t>B0054352</t>
  </si>
  <si>
    <t>B0054353</t>
  </si>
  <si>
    <t>B0054354</t>
  </si>
  <si>
    <t>B0054355</t>
  </si>
  <si>
    <t>B0054356</t>
  </si>
  <si>
    <t>B0054357</t>
  </si>
  <si>
    <t>B0054358</t>
  </si>
  <si>
    <t>B0054359</t>
  </si>
  <si>
    <t>B0054360</t>
  </si>
  <si>
    <t>B0054361</t>
  </si>
  <si>
    <t>B0054362</t>
  </si>
  <si>
    <t>B0054363</t>
  </si>
  <si>
    <t>B0054364</t>
  </si>
  <si>
    <t>B0054365</t>
  </si>
  <si>
    <t>B0054366</t>
  </si>
  <si>
    <t>B0054367</t>
  </si>
  <si>
    <t>B0054368</t>
  </si>
  <si>
    <t>B0054369</t>
  </si>
  <si>
    <t>B0054370</t>
  </si>
  <si>
    <t>B0054371</t>
  </si>
  <si>
    <t>B0054372</t>
  </si>
  <si>
    <t>B0054373</t>
  </si>
  <si>
    <t>B0054374</t>
  </si>
  <si>
    <t>B0054375</t>
  </si>
  <si>
    <t>B0054376</t>
  </si>
  <si>
    <t>B0054377</t>
  </si>
  <si>
    <t>B0054378</t>
  </si>
  <si>
    <t>B0054379</t>
  </si>
  <si>
    <t>B0054380</t>
  </si>
  <si>
    <t>B0054381</t>
  </si>
  <si>
    <t>B0054382</t>
  </si>
  <si>
    <t>B0054383</t>
  </si>
  <si>
    <t>B0054384</t>
  </si>
  <si>
    <t>B0054385</t>
  </si>
  <si>
    <t>B0054386</t>
  </si>
  <si>
    <t>B0054387</t>
  </si>
  <si>
    <t>B0054388</t>
  </si>
  <si>
    <t>B0054389</t>
  </si>
  <si>
    <t>B0054390</t>
  </si>
  <si>
    <t>B0054391</t>
  </si>
  <si>
    <t>B0054392</t>
  </si>
  <si>
    <t>B0054393</t>
  </si>
  <si>
    <t>B0054395</t>
  </si>
  <si>
    <t>B0054396</t>
  </si>
  <si>
    <t>B0054398</t>
  </si>
  <si>
    <t>B0054399</t>
  </si>
  <si>
    <t>B0054400</t>
  </si>
  <si>
    <t>B0054401</t>
  </si>
  <si>
    <t>B0054402</t>
  </si>
  <si>
    <t>B0054403</t>
  </si>
  <si>
    <t>B0054404</t>
  </si>
  <si>
    <t>B0054405</t>
  </si>
  <si>
    <t>B0054406</t>
  </si>
  <si>
    <t>B0054407</t>
  </si>
  <si>
    <t>B0054409</t>
  </si>
  <si>
    <t>B0054408</t>
  </si>
  <si>
    <t>brown orange</t>
  </si>
  <si>
    <t>grey orange</t>
  </si>
  <si>
    <t>grey cream</t>
  </si>
  <si>
    <t>dark grey cream</t>
  </si>
  <si>
    <t>yellow orange</t>
  </si>
  <si>
    <t>orange yellow</t>
  </si>
  <si>
    <t xml:space="preserve">dark grey  </t>
  </si>
  <si>
    <t>grey white</t>
  </si>
  <si>
    <t>white grey</t>
  </si>
  <si>
    <t>yellow grey</t>
  </si>
  <si>
    <t>orange grey</t>
  </si>
  <si>
    <t>green light grey</t>
  </si>
  <si>
    <t>green grey orange</t>
  </si>
  <si>
    <t>orange green grey</t>
  </si>
  <si>
    <t xml:space="preserve">green grey  </t>
  </si>
  <si>
    <t>light grey orange</t>
  </si>
  <si>
    <t>light grey green</t>
  </si>
  <si>
    <t>light grey green orange</t>
  </si>
  <si>
    <t>light grey green (white)</t>
  </si>
  <si>
    <t>light grey green (orange)</t>
  </si>
  <si>
    <t>dark grey orange</t>
  </si>
  <si>
    <t>grey green</t>
  </si>
  <si>
    <t>dark grey green</t>
  </si>
  <si>
    <t>grey green/ white</t>
  </si>
  <si>
    <t>dark grey white (pink)</t>
  </si>
  <si>
    <t>grey green pink</t>
  </si>
  <si>
    <t>green grey pinkish</t>
  </si>
  <si>
    <t>grey white (green)</t>
  </si>
  <si>
    <t>granodiorite</t>
  </si>
  <si>
    <t>?</t>
  </si>
  <si>
    <t>diss</t>
  </si>
  <si>
    <t>green grey coloured granodiorite with yellowish fragments, no reaction to HCl.</t>
  </si>
  <si>
    <t>pervasive</t>
  </si>
  <si>
    <t>pervasive patchy</t>
  </si>
  <si>
    <t>fault zone from 60-90' with limonitic fragments and patchy clay.</t>
  </si>
  <si>
    <t>green grey coloured altered granodiorite with pyrite along fractures.</t>
  </si>
  <si>
    <t>sericite chlorite</t>
  </si>
  <si>
    <t>sericite chlorite clay</t>
  </si>
  <si>
    <t>sericite chlorite epidote</t>
  </si>
  <si>
    <t>patchy selective</t>
  </si>
  <si>
    <t>frac</t>
  </si>
  <si>
    <t>green grey coloured altered granodiorite</t>
  </si>
  <si>
    <t>large interval of sericite altered granodiorite with common epidote and patches of oxidized chips and relatively small fragments in chip tray to 165'. Probable fault zone.</t>
  </si>
  <si>
    <t>epidote sericite</t>
  </si>
  <si>
    <t>patchy</t>
  </si>
  <si>
    <t>cube</t>
  </si>
  <si>
    <t>fault zone from 60-90' with limonitic fragments and patchy clay.  Elevated mag susc readings.</t>
  </si>
  <si>
    <t>black and white granodiorite chips with yellowish clay.  Elevated mag susc readings.</t>
  </si>
  <si>
    <t>sericite epidote</t>
  </si>
  <si>
    <t>epidote clay</t>
  </si>
  <si>
    <t>sericite epidote altered bleached granodiorite with pyrite</t>
  </si>
  <si>
    <t xml:space="preserve">biotite rich granodiorite with possible tourmaline along fracture.  with high concentration of brassy looking pyrite and trace clay.  </t>
  </si>
  <si>
    <t>epidote sericite clay</t>
  </si>
  <si>
    <t>sericite clay</t>
  </si>
  <si>
    <t>epidote</t>
  </si>
  <si>
    <t>Fresher looking biotite rich granodiorite with zones of strong epidote to EOH.</t>
  </si>
  <si>
    <t>Fresh looking black and white granodiorite with trace epidote</t>
  </si>
  <si>
    <t>cubes</t>
  </si>
  <si>
    <t>large interval of sericite altered granodiorite with common epidote and patches of oxidized chips and relatively small fragments in chip tray to 165'. Probable fault zone.  elevated mag susc reading.</t>
  </si>
  <si>
    <t>dark grey epidote sericite altered granodiorite with biotite.  elevated mag susc reading.</t>
  </si>
  <si>
    <t>black and white granodiorite with epidote.  elevated mag susc reading.</t>
  </si>
  <si>
    <t>beige grey</t>
  </si>
  <si>
    <t>Fresher looking biotite rich granodiorite with zones of strong epidote to EOH. This large interval has an elevated mag susc reading.</t>
  </si>
  <si>
    <t>Fresher looking biotite rich granodiorite with zones of trace epidote to EOH. This large interval has an elevated mag susc reading.</t>
  </si>
  <si>
    <t>Fresher looking biotite rich granodiorite with zones of weak epidote to EOH. This large interval has an elevated mag susc reading.</t>
  </si>
  <si>
    <t>Large interval of fresher looking biotite rich granodiorite from 385-EOH.  Zones of strong epidote. This large interval has an elevated mag susc reading.</t>
  </si>
  <si>
    <t>Large homogenous interval from 300-380' of small biotite rich  granodiorite chips with common epidote pink kspar and sericite. Local white clay specs.  This interval has an elevated mag susc reading.</t>
  </si>
  <si>
    <t>Large homogenous interval from 300-380' of small biotite rich  granodiorite chips with common epidote pink kspar and sericite. Local white clay specs.  This interval is bleached and lacking epidote.  This interval has an elevated mag susc reading.</t>
  </si>
  <si>
    <t>biotite rich granodiorite with a strong mag susc reading.</t>
  </si>
  <si>
    <t>strong epidote sericite granodiorite with an elevated mag susc reading</t>
  </si>
  <si>
    <t>strong epidote sericite altered granodiorite</t>
  </si>
  <si>
    <t>light grey clay rich interval elevated mag susc reading fault zone. Elevated mag susc reading.</t>
  </si>
  <si>
    <r>
      <rPr>
        <sz val="9"/>
        <color rgb="FFFF0000"/>
        <rFont val="Arial"/>
        <family val="2"/>
      </rPr>
      <t xml:space="preserve">Drillers did not fill chip tray for this interval. </t>
    </r>
    <r>
      <rPr>
        <sz val="9"/>
        <rFont val="Arial"/>
        <family val="2"/>
      </rPr>
      <t xml:space="preserve"> Probably same lith as above. There is a sample for both B0054369 and B0054370.</t>
    </r>
  </si>
  <si>
    <t>B0054410</t>
  </si>
  <si>
    <t xml:space="preserve">Fresh looking black and white granodiorite with trace epidote. Marked EOH in tag book. </t>
  </si>
  <si>
    <r>
      <t xml:space="preserve">EOH 495'.  Interval in chip tray but no chips - </t>
    </r>
    <r>
      <rPr>
        <sz val="9"/>
        <color rgb="FFFF0000"/>
        <rFont val="Arial"/>
        <family val="2"/>
      </rPr>
      <t xml:space="preserve">forgot to fill tray? </t>
    </r>
    <r>
      <rPr>
        <sz val="9"/>
        <rFont val="Arial"/>
        <family val="2"/>
      </rPr>
      <t xml:space="preserve">Presumed to be same as above. Fresh looking black and white granodiorite with trace epidote. </t>
    </r>
    <r>
      <rPr>
        <sz val="9"/>
        <color rgb="FFFF0000"/>
        <rFont val="Arial"/>
        <family val="2"/>
      </rPr>
      <t>B0054410 tag totally ripped out of tag book but there was a sample found in unlabelled pail..</t>
    </r>
  </si>
  <si>
    <r>
      <t xml:space="preserve">fault zone from 20-35'; yellowish orange coloured oxidized fragments 1 to 2 mm granodiorite chips and clay. </t>
    </r>
    <r>
      <rPr>
        <sz val="9"/>
        <color rgb="FF0000FF"/>
        <rFont val="Arial"/>
        <family val="2"/>
      </rPr>
      <t>QAQC B695332 is a coarse reject duplicate of B0054265, since 266 temporarily missing</t>
    </r>
  </si>
  <si>
    <r>
      <rPr>
        <sz val="9"/>
        <rFont val="Arial"/>
        <family val="2"/>
      </rPr>
      <t xml:space="preserve">fault zone from 20-35' with yellowish orange coloured oxidized fragments 1 to 2 millimeter granodiorite chips and clay. </t>
    </r>
    <r>
      <rPr>
        <sz val="9"/>
        <color rgb="FFFF0000"/>
        <rFont val="Arial"/>
        <family val="2"/>
      </rPr>
      <t xml:space="preserve">QAQC B695332 supposed to be CRD of B0054266 inserted 20 Oct 2020 by JP.  B0054266 was found later in unlabelled pail. </t>
    </r>
  </si>
  <si>
    <t>fault zone from 20-35' with yellowish orange coloured oxidized fragments 1 to 2 millimeter granodiorite chips and clay.</t>
  </si>
  <si>
    <r>
      <rPr>
        <sz val="9"/>
        <rFont val="Arial"/>
        <family val="2"/>
      </rPr>
      <t xml:space="preserve">Fresher looking biotite rich granodiorite with zones of strong epidote to EOH. This large interval is elevated mag susc reading. </t>
    </r>
    <r>
      <rPr>
        <sz val="9"/>
        <color rgb="FFFF0000"/>
        <rFont val="Arial"/>
        <family val="2"/>
      </rPr>
      <t xml:space="preserve"> Note B0054397 sample tag was completely torn out of the tag book - no sample B0054397</t>
    </r>
  </si>
  <si>
    <r>
      <rPr>
        <sz val="9"/>
        <rFont val="Arial"/>
        <family val="2"/>
      </rPr>
      <t xml:space="preserve">Fresher looking biotite rich granodiorite with zones of strong epidote to EOH.  </t>
    </r>
    <r>
      <rPr>
        <sz val="9"/>
        <color rgb="FFFF0000"/>
        <rFont val="Arial"/>
        <family val="2"/>
      </rPr>
      <t>Note B0054394 sample tag was completely torn out of the tag book - no sample B0054394</t>
    </r>
  </si>
  <si>
    <t>dark dirty brown, difficult to identify chips at the top of the hole.</t>
  </si>
  <si>
    <t>dark dirty brown, difficult to identify chips at the top of the hole, limonite coating fractures and yellowish clay</t>
  </si>
  <si>
    <t>large interval of sericite altered granodiorite with common epidote and patches of oxidized chips and relatively small fragments in chip tray to 165'. Probable fault zone (no real evidence -JP).</t>
  </si>
  <si>
    <t>distinct fault zone of 2 mm sized fragments clay rich with strong epidote.  Common pink kspar? chips in large fault interval from 230-285'.  elevated mag susc reading.</t>
  </si>
  <si>
    <t>distinct fault zone of 2 mm sized fragments clay rich with strong epidote.  Common pink kspar? chips in large fault interval from 230-285'.  Moderately high mag susc reading.</t>
  </si>
  <si>
    <t>Sericite rich granodiorite with abundant white clay. Fault.</t>
  </si>
  <si>
    <t>Mo (ppm)</t>
  </si>
  <si>
    <t>Cu (ppm)</t>
  </si>
  <si>
    <t>Pb (ppm)</t>
  </si>
  <si>
    <t>Zn (ppm)</t>
  </si>
  <si>
    <t>Ag (ppm)</t>
  </si>
  <si>
    <t>Ni (ppm)</t>
  </si>
  <si>
    <t>Co (ppm)</t>
  </si>
  <si>
    <t>Mn (ppm)</t>
  </si>
  <si>
    <t>Fe (%)</t>
  </si>
  <si>
    <t>As (ppm)</t>
  </si>
  <si>
    <t>U (ppm)</t>
  </si>
  <si>
    <t>Au (ppb)</t>
  </si>
  <si>
    <t>Th (ppm)</t>
  </si>
  <si>
    <t>Sr (ppm)</t>
  </si>
  <si>
    <t>Cd (ppm)</t>
  </si>
  <si>
    <t>Sb (ppm)</t>
  </si>
  <si>
    <t>Bi (ppm)</t>
  </si>
  <si>
    <t>V (ppm)</t>
  </si>
  <si>
    <t>Ca (%)</t>
  </si>
  <si>
    <t>P (%)</t>
  </si>
  <si>
    <t>La (ppm)</t>
  </si>
  <si>
    <t>Cr (ppm)</t>
  </si>
  <si>
    <t>Mg (%)</t>
  </si>
  <si>
    <t>Ba (ppm)</t>
  </si>
  <si>
    <t>Ti (%)</t>
  </si>
  <si>
    <t>B (ppm)</t>
  </si>
  <si>
    <t>Al (%)</t>
  </si>
  <si>
    <t>Na (%)</t>
  </si>
  <si>
    <t>K (%)</t>
  </si>
  <si>
    <t>W (ppm)</t>
  </si>
  <si>
    <t>Hg (ppm)</t>
  </si>
  <si>
    <t>Sc (ppm)</t>
  </si>
  <si>
    <t>Tl (ppm)</t>
  </si>
  <si>
    <t>S (%)</t>
  </si>
  <si>
    <t>Ga (ppm)</t>
  </si>
  <si>
    <t>Se (ppm)</t>
  </si>
  <si>
    <t>Te (ppm)</t>
  </si>
  <si>
    <t>wgt kg</t>
  </si>
  <si>
    <t>&lt;0.1</t>
  </si>
  <si>
    <t>&lt;20</t>
  </si>
  <si>
    <t>&lt;0.01</t>
  </si>
  <si>
    <t>&lt;0.5</t>
  </si>
  <si>
    <t>&lt;0.2</t>
  </si>
  <si>
    <t>black and white granodiorite chips with yellowish clay, well developed jet black biotite flakes. Elevated mag susc reading.</t>
  </si>
  <si>
    <t>clay</t>
  </si>
  <si>
    <t>pyritic dark grey granodiorite from 35-50' with pyrite disseminations and fine grained fracture coatings. Rare limonite.</t>
  </si>
  <si>
    <t>large interval of sericite altered granodiorite with common epidote and patches of oxidized chips and relatively small fragments in chip tray to 165'. Probable fault zone. Elevated mag susc reading.</t>
  </si>
  <si>
    <t>abrupt change to dark grey epidote sericite altered granodiorite with biotite. Elevated mag susc reading.</t>
  </si>
  <si>
    <t>large interval of sericite altered granodiorite with common epidote and patches of oxidized chips and relatively small fragments in chip tray to 165'. Probable fault zone. Elevated mag susc readings.</t>
  </si>
  <si>
    <t>distinct fault zone of 2 mm sized fragments clay rich with strong epidote.  Common pink kspar? chips in large fault interval from 230-285'. Elevated mag susc reading.</t>
  </si>
  <si>
    <t>black and white granodiorite with epidote. Elevated mag susc reading.</t>
  </si>
  <si>
    <t>Large homogenous interval from 300-380' of small biotite rich  granodiorite chips with common epidote pink kspar and sericite. Local white clay specs. This interval has an elevated mag susc reading.</t>
  </si>
  <si>
    <t>Large homogenous interval from 300-380' of small biotite rich  granodiorite chips with common epidote pink kspar and sericite. Local white clay specs. This interval is elevated mag susc reading.</t>
  </si>
  <si>
    <t>pyrite   ?</t>
  </si>
  <si>
    <t>&lt;0.05</t>
  </si>
  <si>
    <r>
      <t xml:space="preserve">RUDE CREEK PROJECT                  </t>
    </r>
    <r>
      <rPr>
        <b/>
        <u/>
        <sz val="11"/>
        <rFont val="Calibri"/>
        <family val="2"/>
      </rPr>
      <t>ROYRC20-22</t>
    </r>
    <r>
      <rPr>
        <b/>
        <sz val="11"/>
        <rFont val="Calibri"/>
        <family val="2"/>
      </rPr>
      <t xml:space="preserve">                        COORDINATES:  625635E/6953080N   1518m elev            AZIMUTH: 065    DIP: -50   LENGTH: 495' (150.88m)                     LOGGED  BY:  J. VAN RANDEN          SEPT-OCT 2020            DEPTH: 150.88m</t>
    </r>
  </si>
</sst>
</file>

<file path=xl/styles.xml><?xml version="1.0" encoding="utf-8"?>
<styleSheet xmlns="http://schemas.openxmlformats.org/spreadsheetml/2006/main">
  <numFmts count="3">
    <numFmt numFmtId="164" formatCode="0.0"/>
    <numFmt numFmtId="165" formatCode="0.000"/>
    <numFmt numFmtId="166" formatCode="00"/>
  </numFmts>
  <fonts count="32">
    <font>
      <sz val="10"/>
      <name val="Arial"/>
      <family val="2"/>
    </font>
    <font>
      <sz val="11"/>
      <color theme="1"/>
      <name val="Calibri"/>
      <family val="2"/>
      <scheme val="minor"/>
    </font>
    <font>
      <sz val="11"/>
      <color theme="1"/>
      <name val="Calibri"/>
      <family val="2"/>
      <scheme val="minor"/>
    </font>
    <font>
      <sz val="9"/>
      <name val="Arial"/>
      <family val="2"/>
    </font>
    <font>
      <sz val="10"/>
      <name val="Arial"/>
      <family val="2"/>
    </font>
    <font>
      <sz val="8"/>
      <name val="Arial"/>
      <family val="2"/>
    </font>
    <font>
      <sz val="9"/>
      <color rgb="FFFF0000"/>
      <name val="Arial"/>
      <family val="2"/>
    </font>
    <font>
      <b/>
      <sz val="8"/>
      <name val="Calibri"/>
      <family val="2"/>
    </font>
    <font>
      <b/>
      <sz val="10"/>
      <name val="Calibri"/>
      <family val="2"/>
    </font>
    <font>
      <b/>
      <sz val="16"/>
      <name val="Arial"/>
      <family val="2"/>
    </font>
    <font>
      <b/>
      <sz val="10"/>
      <name val="Arial"/>
      <family val="2"/>
    </font>
    <font>
      <sz val="9"/>
      <color theme="6"/>
      <name val="Arial"/>
      <family val="2"/>
    </font>
    <font>
      <sz val="9"/>
      <color rgb="FF0000FF"/>
      <name val="Arial"/>
      <family val="2"/>
    </font>
    <font>
      <b/>
      <sz val="11"/>
      <name val="Calibri"/>
      <family val="2"/>
    </font>
    <font>
      <b/>
      <u/>
      <sz val="11"/>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s>
  <fills count="36">
    <fill>
      <patternFill patternType="none"/>
    </fill>
    <fill>
      <patternFill patternType="gray125"/>
    </fill>
    <fill>
      <patternFill patternType="solid">
        <fgColor theme="7" tint="0.39997558519241921"/>
        <bgColor indexed="64"/>
      </patternFill>
    </fill>
    <fill>
      <patternFill patternType="solid">
        <fgColor theme="7" tint="0.5999938962981048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4">
    <border>
      <left/>
      <right/>
      <top/>
      <bottom/>
      <diagonal/>
    </border>
    <border>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hair">
        <color indexed="8"/>
      </right>
      <top style="thin">
        <color indexed="8"/>
      </top>
      <bottom style="thin">
        <color indexed="8"/>
      </bottom>
      <diagonal/>
    </border>
    <border>
      <left style="hair">
        <color indexed="8"/>
      </left>
      <right/>
      <top/>
      <bottom style="thin">
        <color indexed="64"/>
      </bottom>
      <diagonal/>
    </border>
    <border>
      <left/>
      <right/>
      <top/>
      <bottom style="thin">
        <color indexed="8"/>
      </bottom>
      <diagonal/>
    </border>
    <border>
      <left style="hair">
        <color indexed="8"/>
      </left>
      <right/>
      <top/>
      <bottom style="thin">
        <color indexed="8"/>
      </bottom>
      <diagonal/>
    </border>
    <border>
      <left/>
      <right style="medium">
        <color indexed="64"/>
      </right>
      <top/>
      <bottom/>
      <diagonal/>
    </border>
    <border>
      <left style="medium">
        <color indexed="64"/>
      </left>
      <right/>
      <top style="thin">
        <color indexed="64"/>
      </top>
      <bottom style="thin">
        <color indexed="64"/>
      </bottom>
      <diagonal/>
    </border>
    <border>
      <left/>
      <right/>
      <top/>
      <bottom style="medium">
        <color indexed="64"/>
      </bottom>
      <diagonal/>
    </border>
    <border>
      <left style="hair">
        <color indexed="8"/>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style="medium">
        <color indexed="64"/>
      </right>
      <top/>
      <bottom style="medium">
        <color indexed="64"/>
      </bottom>
      <diagonal/>
    </border>
    <border>
      <left/>
      <right/>
      <top style="thin">
        <color indexed="8"/>
      </top>
      <bottom style="thin">
        <color indexed="8"/>
      </bottom>
      <diagonal/>
    </border>
    <border>
      <left style="medium">
        <color indexed="64"/>
      </left>
      <right style="hair">
        <color indexed="8"/>
      </right>
      <top style="medium">
        <color indexed="64"/>
      </top>
      <bottom style="thin">
        <color indexed="8"/>
      </bottom>
      <diagonal/>
    </border>
    <border>
      <left/>
      <right style="hair">
        <color indexed="8"/>
      </right>
      <top style="medium">
        <color indexed="64"/>
      </top>
      <bottom style="thin">
        <color indexed="8"/>
      </bottom>
      <diagonal/>
    </border>
    <border>
      <left style="hair">
        <color indexed="8"/>
      </left>
      <right style="medium">
        <color indexed="64"/>
      </right>
      <top style="medium">
        <color indexed="64"/>
      </top>
      <bottom style="thin">
        <color indexed="8"/>
      </bottom>
      <diagonal/>
    </border>
    <border>
      <left style="medium">
        <color indexed="64"/>
      </left>
      <right style="hair">
        <color indexed="8"/>
      </right>
      <top/>
      <bottom style="thin">
        <color indexed="8"/>
      </bottom>
      <diagonal/>
    </border>
    <border>
      <left style="hair">
        <color indexed="8"/>
      </left>
      <right style="medium">
        <color indexed="64"/>
      </right>
      <top/>
      <bottom style="thin">
        <color indexed="8"/>
      </bottom>
      <diagonal/>
    </border>
    <border>
      <left style="medium">
        <color indexed="64"/>
      </left>
      <right style="hair">
        <color indexed="8"/>
      </right>
      <top/>
      <bottom style="medium">
        <color indexed="64"/>
      </bottom>
      <diagonal/>
    </border>
    <border>
      <left style="hair">
        <color indexed="8"/>
      </left>
      <right style="medium">
        <color indexed="64"/>
      </right>
      <top/>
      <bottom style="medium">
        <color indexed="64"/>
      </bottom>
      <diagonal/>
    </border>
    <border>
      <left/>
      <right style="medium">
        <color indexed="8"/>
      </right>
      <top/>
      <bottom style="thin">
        <color indexed="8"/>
      </bottom>
      <diagonal/>
    </border>
    <border>
      <left style="medium">
        <color indexed="64"/>
      </left>
      <right style="hair">
        <color indexed="8"/>
      </right>
      <top style="medium">
        <color indexed="64"/>
      </top>
      <bottom style="thin">
        <color indexed="64"/>
      </bottom>
      <diagonal/>
    </border>
    <border>
      <left style="hair">
        <color indexed="8"/>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8"/>
      </right>
      <top style="thin">
        <color indexed="8"/>
      </top>
      <bottom style="thin">
        <color indexed="64"/>
      </bottom>
      <diagonal/>
    </border>
    <border>
      <left style="medium">
        <color indexed="64"/>
      </left>
      <right style="hair">
        <color indexed="8"/>
      </right>
      <top style="thin">
        <color indexed="64"/>
      </top>
      <bottom style="thin">
        <color indexed="64"/>
      </bottom>
      <diagonal/>
    </border>
    <border>
      <left style="medium">
        <color indexed="64"/>
      </left>
      <right style="hair">
        <color indexed="8"/>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8"/>
      </right>
      <top/>
      <bottom/>
      <diagonal/>
    </border>
    <border>
      <left style="hair">
        <color indexed="8"/>
      </left>
      <right/>
      <top/>
      <bottom/>
      <diagonal/>
    </border>
    <border>
      <left style="medium">
        <color indexed="64"/>
      </left>
      <right/>
      <top/>
      <bottom/>
      <diagonal/>
    </border>
    <border>
      <left/>
      <right style="hair">
        <color indexed="8"/>
      </right>
      <top/>
      <bottom/>
      <diagonal/>
    </border>
    <border>
      <left style="hair">
        <color indexed="8"/>
      </left>
      <right style="medium">
        <color indexed="64"/>
      </right>
      <top/>
      <bottom/>
      <diagonal/>
    </border>
    <border>
      <left style="hair">
        <color indexed="8"/>
      </left>
      <right style="hair">
        <color indexed="8"/>
      </right>
      <top/>
      <bottom/>
      <diagonal/>
    </border>
    <border>
      <left style="medium">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style="medium">
        <color auto="1"/>
      </left>
      <right/>
      <top style="medium">
        <color auto="1"/>
      </top>
      <bottom style="medium">
        <color indexed="64"/>
      </bottom>
      <diagonal/>
    </border>
    <border>
      <left style="medium">
        <color indexed="64"/>
      </left>
      <right style="medium">
        <color indexed="8"/>
      </right>
      <top/>
      <bottom style="medium">
        <color indexed="64"/>
      </bottom>
      <diagonal/>
    </border>
    <border>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64"/>
      </right>
      <top/>
      <bottom/>
      <diagonal/>
    </border>
    <border>
      <left style="medium">
        <color indexed="8"/>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8"/>
      </right>
      <top/>
      <bottom style="medium">
        <color indexed="64"/>
      </bottom>
      <diagonal/>
    </border>
    <border>
      <left style="hair">
        <color indexed="8"/>
      </left>
      <right style="medium">
        <color indexed="64"/>
      </right>
      <top style="hair">
        <color indexed="8"/>
      </top>
      <bottom style="medium">
        <color indexed="64"/>
      </bottom>
      <diagonal/>
    </border>
    <border>
      <left style="hair">
        <color indexed="8"/>
      </left>
      <right style="hair">
        <color indexed="8"/>
      </right>
      <top/>
      <bottom style="medium">
        <color indexed="64"/>
      </bottom>
      <diagonal/>
    </border>
  </borders>
  <cellStyleXfs count="343">
    <xf numFmtId="0" fontId="0" fillId="0" borderId="0"/>
    <xf numFmtId="0" fontId="4" fillId="0" borderId="0"/>
    <xf numFmtId="0" fontId="15" fillId="0" borderId="0" applyNumberFormat="0" applyFill="0" applyBorder="0" applyAlignment="0" applyProtection="0"/>
    <xf numFmtId="0" fontId="16" fillId="0" borderId="49" applyNumberFormat="0" applyFill="0" applyAlignment="0" applyProtection="0"/>
    <xf numFmtId="0" fontId="17" fillId="0" borderId="50" applyNumberFormat="0" applyFill="0" applyAlignment="0" applyProtection="0"/>
    <xf numFmtId="0" fontId="18" fillId="0" borderId="51" applyNumberFormat="0" applyFill="0" applyAlignment="0" applyProtection="0"/>
    <xf numFmtId="0" fontId="18" fillId="0" borderId="0" applyNumberFormat="0" applyFill="0" applyBorder="0" applyAlignment="0" applyProtection="0"/>
    <xf numFmtId="0" fontId="19" fillId="5" borderId="0" applyNumberFormat="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52" applyNumberFormat="0" applyAlignment="0" applyProtection="0"/>
    <xf numFmtId="0" fontId="23" fillId="9" borderId="53" applyNumberFormat="0" applyAlignment="0" applyProtection="0"/>
    <xf numFmtId="0" fontId="24" fillId="9" borderId="52" applyNumberFormat="0" applyAlignment="0" applyProtection="0"/>
    <xf numFmtId="0" fontId="25" fillId="0" borderId="54" applyNumberFormat="0" applyFill="0" applyAlignment="0" applyProtection="0"/>
    <xf numFmtId="0" fontId="26" fillId="10" borderId="55"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57" applyNumberFormat="0" applyFill="0" applyAlignment="0" applyProtection="0"/>
    <xf numFmtId="0" fontId="30"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30" fillId="35" borderId="0" applyNumberFormat="0" applyBorder="0" applyAlignment="0" applyProtection="0"/>
    <xf numFmtId="0" fontId="31" fillId="0" borderId="0"/>
    <xf numFmtId="0" fontId="2" fillId="11" borderId="56" applyNumberFormat="0" applyFont="0" applyAlignment="0" applyProtection="0"/>
    <xf numFmtId="0" fontId="2" fillId="11" borderId="56" applyNumberFormat="0" applyFont="0" applyAlignment="0" applyProtection="0"/>
    <xf numFmtId="0" fontId="31" fillId="0" borderId="0"/>
    <xf numFmtId="0" fontId="1" fillId="0"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3" borderId="0" applyNumberFormat="0" applyBorder="0" applyAlignment="0" applyProtection="0"/>
    <xf numFmtId="0" fontId="1" fillId="29" borderId="0" applyNumberFormat="0" applyBorder="0" applyAlignment="0" applyProtection="0"/>
    <xf numFmtId="0" fontId="1" fillId="25" borderId="0" applyNumberFormat="0" applyBorder="0" applyAlignment="0" applyProtection="0"/>
    <xf numFmtId="0" fontId="1" fillId="0" borderId="0"/>
    <xf numFmtId="0" fontId="31" fillId="11" borderId="56" applyNumberFormat="0" applyFont="0" applyAlignment="0" applyProtection="0"/>
    <xf numFmtId="0" fontId="1" fillId="17" borderId="0" applyNumberFormat="0" applyBorder="0" applyAlignment="0" applyProtection="0"/>
    <xf numFmtId="0" fontId="1" fillId="13" borderId="0" applyNumberFormat="0" applyBorder="0" applyAlignment="0" applyProtection="0"/>
    <xf numFmtId="0" fontId="1" fillId="0" borderId="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31" fillId="0" borderId="0"/>
    <xf numFmtId="0" fontId="1" fillId="21" borderId="0" applyNumberFormat="0" applyBorder="0" applyAlignment="0" applyProtection="0"/>
    <xf numFmtId="0" fontId="31" fillId="0" borderId="0"/>
    <xf numFmtId="0" fontId="31" fillId="0" borderId="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31" fillId="0" borderId="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31" fillId="0" borderId="0"/>
    <xf numFmtId="0" fontId="31" fillId="0" borderId="0"/>
    <xf numFmtId="0" fontId="1" fillId="11" borderId="56" applyNumberFormat="0" applyFont="0" applyAlignment="0" applyProtection="0"/>
    <xf numFmtId="0" fontId="1" fillId="11" borderId="56" applyNumberFormat="0" applyFont="0" applyAlignment="0" applyProtection="0"/>
    <xf numFmtId="0" fontId="31" fillId="0" borderId="0"/>
    <xf numFmtId="0" fontId="1" fillId="11" borderId="56" applyNumberFormat="0" applyFont="0" applyAlignment="0" applyProtection="0"/>
    <xf numFmtId="0" fontId="31" fillId="0" borderId="0"/>
    <xf numFmtId="0" fontId="1" fillId="11" borderId="56" applyNumberFormat="0" applyFont="0" applyAlignment="0" applyProtection="0"/>
    <xf numFmtId="0" fontId="31" fillId="0" borderId="0"/>
    <xf numFmtId="0" fontId="1" fillId="11" borderId="56" applyNumberFormat="0" applyFont="0" applyAlignment="0" applyProtection="0"/>
    <xf numFmtId="0" fontId="31" fillId="0" borderId="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4" fillId="0" borderId="0"/>
    <xf numFmtId="0" fontId="1" fillId="11" borderId="56" applyNumberFormat="0" applyFont="0" applyAlignment="0" applyProtection="0"/>
    <xf numFmtId="0" fontId="1" fillId="11" borderId="5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17"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4"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18" borderId="0" applyNumberFormat="0" applyBorder="0" applyAlignment="0" applyProtection="0"/>
    <xf numFmtId="0" fontId="1" fillId="17" borderId="0" applyNumberFormat="0" applyBorder="0" applyAlignment="0" applyProtection="0"/>
    <xf numFmtId="0" fontId="1" fillId="0" borderId="0"/>
    <xf numFmtId="0" fontId="1" fillId="1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0" fontId="1" fillId="0" borderId="0"/>
    <xf numFmtId="0" fontId="1" fillId="0" borderId="0"/>
    <xf numFmtId="0" fontId="1" fillId="0" borderId="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0" borderId="0"/>
    <xf numFmtId="0" fontId="1" fillId="11" borderId="56" applyNumberFormat="0" applyFont="0" applyAlignment="0" applyProtection="0"/>
    <xf numFmtId="0" fontId="1" fillId="0" borderId="0"/>
    <xf numFmtId="0" fontId="1" fillId="0" borderId="0"/>
    <xf numFmtId="0" fontId="1" fillId="0" borderId="0"/>
    <xf numFmtId="0" fontId="1" fillId="11" borderId="56" applyNumberFormat="0" applyFont="0" applyAlignment="0" applyProtection="0"/>
    <xf numFmtId="0" fontId="1" fillId="0" borderId="0"/>
    <xf numFmtId="0" fontId="1" fillId="0" borderId="0"/>
    <xf numFmtId="0" fontId="1" fillId="0" borderId="0"/>
    <xf numFmtId="0" fontId="1" fillId="11" borderId="56" applyNumberFormat="0" applyFont="0" applyAlignment="0" applyProtection="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56" applyNumberFormat="0" applyFont="0" applyAlignment="0" applyProtection="0"/>
    <xf numFmtId="0" fontId="1" fillId="0" borderId="0"/>
    <xf numFmtId="0" fontId="1" fillId="11" borderId="56" applyNumberFormat="0" applyFont="0" applyAlignment="0" applyProtection="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56"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3"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11" borderId="56" applyNumberFormat="0" applyFont="0" applyAlignment="0" applyProtection="0"/>
    <xf numFmtId="0" fontId="1" fillId="0" borderId="0"/>
    <xf numFmtId="0" fontId="1" fillId="0" borderId="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0" borderId="0"/>
    <xf numFmtId="0" fontId="1" fillId="11" borderId="56" applyNumberFormat="0" applyFont="0" applyAlignment="0" applyProtection="0"/>
    <xf numFmtId="0" fontId="1" fillId="0" borderId="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31" fillId="0" borderId="0"/>
    <xf numFmtId="0" fontId="1" fillId="0" borderId="0"/>
    <xf numFmtId="0" fontId="1" fillId="0" borderId="0"/>
    <xf numFmtId="0" fontId="1" fillId="0" borderId="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0" borderId="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0" borderId="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31" fillId="0" borderId="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1" fillId="0" borderId="0"/>
    <xf numFmtId="0" fontId="31" fillId="11" borderId="56" applyNumberFormat="0" applyFont="0" applyAlignment="0" applyProtection="0"/>
    <xf numFmtId="0" fontId="1" fillId="11" borderId="56" applyNumberFormat="0" applyFont="0" applyAlignment="0" applyProtection="0"/>
    <xf numFmtId="0" fontId="1" fillId="11" borderId="56" applyNumberFormat="0" applyFont="0" applyAlignment="0" applyProtection="0"/>
    <xf numFmtId="0" fontId="31" fillId="0" borderId="0"/>
    <xf numFmtId="0" fontId="1" fillId="11" borderId="56" applyNumberFormat="0" applyFont="0" applyAlignment="0" applyProtection="0"/>
    <xf numFmtId="0" fontId="1" fillId="0" borderId="0"/>
    <xf numFmtId="0" fontId="1" fillId="13"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1" fillId="0" borderId="0"/>
  </cellStyleXfs>
  <cellXfs count="143">
    <xf numFmtId="0" fontId="0" fillId="0" borderId="0" xfId="0"/>
    <xf numFmtId="0" fontId="4" fillId="0" borderId="0" xfId="1" applyFill="1" applyBorder="1" applyAlignment="1">
      <alignment horizontal="left"/>
    </xf>
    <xf numFmtId="0" fontId="3" fillId="0" borderId="1" xfId="1" applyFont="1" applyFill="1" applyBorder="1" applyAlignment="1">
      <alignment horizontal="left" vertical="center"/>
    </xf>
    <xf numFmtId="0" fontId="3" fillId="0" borderId="1" xfId="1" applyFont="1" applyFill="1" applyBorder="1" applyAlignment="1">
      <alignment horizontal="left" vertical="center" wrapText="1"/>
    </xf>
    <xf numFmtId="0" fontId="3" fillId="0" borderId="2" xfId="1" applyFont="1" applyFill="1" applyBorder="1" applyAlignment="1">
      <alignment horizontal="left" vertical="center" wrapText="1"/>
    </xf>
    <xf numFmtId="0" fontId="3" fillId="0" borderId="3" xfId="1" applyFont="1" applyFill="1" applyBorder="1" applyAlignment="1">
      <alignment horizontal="left" vertical="center" wrapText="1"/>
    </xf>
    <xf numFmtId="0" fontId="4" fillId="0" borderId="0" xfId="1" applyFill="1" applyBorder="1" applyAlignment="1">
      <alignment horizontal="left" vertical="center"/>
    </xf>
    <xf numFmtId="0" fontId="3" fillId="0" borderId="5"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6" xfId="1" applyFont="1" applyFill="1" applyBorder="1" applyAlignment="1">
      <alignment horizontal="left" vertical="center" wrapText="1"/>
    </xf>
    <xf numFmtId="0" fontId="3" fillId="0" borderId="7" xfId="1" applyFont="1" applyFill="1" applyBorder="1" applyAlignment="1">
      <alignment horizontal="right" vertical="center"/>
    </xf>
    <xf numFmtId="2" fontId="3" fillId="0" borderId="7" xfId="1" applyNumberFormat="1" applyFont="1" applyFill="1" applyBorder="1" applyAlignment="1">
      <alignment horizontal="center" vertical="center"/>
    </xf>
    <xf numFmtId="2" fontId="6" fillId="0" borderId="7" xfId="1" applyNumberFormat="1" applyFont="1" applyFill="1" applyBorder="1" applyAlignment="1">
      <alignment horizontal="center" vertical="center" wrapText="1"/>
    </xf>
    <xf numFmtId="2" fontId="6" fillId="0" borderId="7" xfId="1" applyNumberFormat="1" applyFont="1" applyFill="1" applyBorder="1" applyAlignment="1">
      <alignment horizontal="center" vertical="center"/>
    </xf>
    <xf numFmtId="2" fontId="3" fillId="0" borderId="11" xfId="1" applyNumberFormat="1" applyFont="1" applyFill="1" applyBorder="1" applyAlignment="1">
      <alignment horizontal="center" vertical="center"/>
    </xf>
    <xf numFmtId="0" fontId="3" fillId="0" borderId="0" xfId="1" applyFont="1" applyFill="1" applyBorder="1" applyAlignment="1">
      <alignment horizontal="left" vertical="center" wrapText="1"/>
    </xf>
    <xf numFmtId="0" fontId="3" fillId="0" borderId="12" xfId="1" applyFont="1" applyFill="1" applyBorder="1" applyAlignment="1">
      <alignment horizontal="left" vertical="center" wrapText="1"/>
    </xf>
    <xf numFmtId="0" fontId="3" fillId="0" borderId="6" xfId="1" applyFont="1" applyFill="1" applyBorder="1" applyAlignment="1">
      <alignment horizontal="left" vertical="center"/>
    </xf>
    <xf numFmtId="0" fontId="3" fillId="0" borderId="13" xfId="1" applyFont="1" applyFill="1" applyBorder="1" applyAlignment="1">
      <alignment horizontal="left" vertical="center"/>
    </xf>
    <xf numFmtId="0" fontId="3" fillId="0" borderId="14" xfId="1" applyFont="1" applyFill="1" applyBorder="1" applyAlignment="1">
      <alignment horizontal="left" vertical="center"/>
    </xf>
    <xf numFmtId="0" fontId="3" fillId="0" borderId="13" xfId="1" applyFont="1" applyFill="1" applyBorder="1" applyAlignment="1">
      <alignment horizontal="left" vertical="center" wrapText="1"/>
    </xf>
    <xf numFmtId="0" fontId="3" fillId="0" borderId="14" xfId="1" applyFont="1" applyFill="1" applyBorder="1" applyAlignment="1">
      <alignment horizontal="left" vertical="center" wrapText="1"/>
    </xf>
    <xf numFmtId="0" fontId="7" fillId="0" borderId="11" xfId="1" applyFont="1" applyBorder="1" applyAlignment="1">
      <alignment horizontal="center" textRotation="70"/>
    </xf>
    <xf numFmtId="0" fontId="3" fillId="0" borderId="16" xfId="1" applyFont="1" applyFill="1" applyBorder="1" applyAlignment="1">
      <alignment horizontal="left" vertical="center"/>
    </xf>
    <xf numFmtId="0" fontId="3" fillId="0" borderId="24" xfId="1" applyFont="1" applyFill="1" applyBorder="1" applyAlignment="1">
      <alignment horizontal="left" vertical="center"/>
    </xf>
    <xf numFmtId="0" fontId="3" fillId="0" borderId="24" xfId="1" applyFont="1" applyFill="1" applyBorder="1" applyAlignment="1">
      <alignment horizontal="left" vertical="center" wrapText="1"/>
    </xf>
    <xf numFmtId="0" fontId="3" fillId="0" borderId="27" xfId="1" applyFont="1" applyFill="1" applyBorder="1" applyAlignment="1">
      <alignment horizontal="left" vertical="center" wrapText="1"/>
    </xf>
    <xf numFmtId="0" fontId="3" fillId="0" borderId="28" xfId="1" applyFont="1" applyFill="1" applyBorder="1" applyAlignment="1">
      <alignment horizontal="left" vertical="center" wrapText="1"/>
    </xf>
    <xf numFmtId="0" fontId="3" fillId="0" borderId="8" xfId="1" applyFont="1" applyFill="1" applyBorder="1" applyAlignment="1">
      <alignment horizontal="left" vertical="center" wrapText="1"/>
    </xf>
    <xf numFmtId="0" fontId="3" fillId="0" borderId="29" xfId="1" applyFont="1" applyFill="1" applyBorder="1" applyAlignment="1">
      <alignment horizontal="left" vertical="center" wrapText="1"/>
    </xf>
    <xf numFmtId="2" fontId="3" fillId="0" borderId="30" xfId="1" applyNumberFormat="1" applyFont="1" applyFill="1" applyBorder="1" applyAlignment="1">
      <alignment vertical="center"/>
    </xf>
    <xf numFmtId="2" fontId="3" fillId="0" borderId="31" xfId="1" applyNumberFormat="1" applyFont="1" applyFill="1" applyBorder="1" applyAlignment="1">
      <alignment vertical="center"/>
    </xf>
    <xf numFmtId="2" fontId="3" fillId="0" borderId="31" xfId="1" applyNumberFormat="1" applyFont="1" applyFill="1" applyBorder="1" applyAlignment="1">
      <alignment vertical="center" wrapText="1"/>
    </xf>
    <xf numFmtId="2" fontId="3" fillId="0" borderId="15" xfId="1" applyNumberFormat="1" applyFont="1" applyFill="1" applyBorder="1" applyAlignment="1">
      <alignment vertical="center"/>
    </xf>
    <xf numFmtId="0" fontId="3" fillId="0" borderId="17" xfId="1" applyFont="1" applyFill="1" applyBorder="1" applyAlignment="1">
      <alignment horizontal="center" vertical="center"/>
    </xf>
    <xf numFmtId="0" fontId="3" fillId="0" borderId="18" xfId="1" applyFont="1" applyFill="1" applyBorder="1" applyAlignment="1">
      <alignment horizontal="center" vertical="center"/>
    </xf>
    <xf numFmtId="0" fontId="3" fillId="0" borderId="19" xfId="1" applyFont="1" applyFill="1" applyBorder="1" applyAlignment="1">
      <alignment horizontal="center" vertical="center"/>
    </xf>
    <xf numFmtId="0" fontId="3" fillId="0" borderId="20"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21" xfId="1" applyFont="1" applyFill="1" applyBorder="1" applyAlignment="1">
      <alignment horizontal="center" vertical="center"/>
    </xf>
    <xf numFmtId="0" fontId="3" fillId="0" borderId="1" xfId="1" applyFont="1" applyFill="1" applyBorder="1" applyAlignment="1">
      <alignment horizontal="center" vertical="center" wrapText="1"/>
    </xf>
    <xf numFmtId="0" fontId="3" fillId="2" borderId="6" xfId="1" applyFont="1" applyFill="1" applyBorder="1" applyAlignment="1">
      <alignment horizontal="left" vertical="center"/>
    </xf>
    <xf numFmtId="0" fontId="3" fillId="3" borderId="6" xfId="1" applyFont="1" applyFill="1" applyBorder="1" applyAlignment="1">
      <alignment horizontal="left" vertical="center"/>
    </xf>
    <xf numFmtId="0" fontId="3" fillId="3" borderId="6" xfId="1" applyFont="1" applyFill="1" applyBorder="1" applyAlignment="1">
      <alignment horizontal="left" vertical="center" wrapText="1"/>
    </xf>
    <xf numFmtId="0" fontId="3" fillId="0" borderId="2" xfId="1" applyFont="1" applyFill="1" applyBorder="1" applyAlignment="1">
      <alignment horizontal="center" vertical="center" wrapText="1"/>
    </xf>
    <xf numFmtId="0" fontId="3" fillId="4" borderId="6" xfId="1" applyFont="1" applyFill="1" applyBorder="1" applyAlignment="1">
      <alignment horizontal="left" vertical="center"/>
    </xf>
    <xf numFmtId="0" fontId="3" fillId="0" borderId="6" xfId="1" applyFont="1" applyFill="1" applyBorder="1" applyAlignment="1">
      <alignment horizontal="center" vertical="center" wrapText="1"/>
    </xf>
    <xf numFmtId="0" fontId="3" fillId="0" borderId="30" xfId="1" applyFont="1" applyFill="1" applyBorder="1" applyAlignment="1">
      <alignment horizontal="left" vertical="center" wrapText="1"/>
    </xf>
    <xf numFmtId="0" fontId="3" fillId="0" borderId="37" xfId="1" applyFont="1" applyFill="1" applyBorder="1" applyAlignment="1">
      <alignment horizontal="left" vertical="center" wrapText="1"/>
    </xf>
    <xf numFmtId="0" fontId="11" fillId="0" borderId="38" xfId="1" applyFont="1" applyFill="1" applyBorder="1" applyAlignment="1">
      <alignment horizontal="left" vertical="center" wrapText="1"/>
    </xf>
    <xf numFmtId="0" fontId="3" fillId="0" borderId="38" xfId="1" applyFont="1" applyFill="1" applyBorder="1" applyAlignment="1">
      <alignment horizontal="left" vertical="center" wrapText="1"/>
    </xf>
    <xf numFmtId="0" fontId="3" fillId="0" borderId="39" xfId="1" applyFont="1" applyFill="1" applyBorder="1" applyAlignment="1">
      <alignment horizontal="left" vertical="center" wrapText="1"/>
    </xf>
    <xf numFmtId="0" fontId="6" fillId="0" borderId="38" xfId="1" applyFont="1" applyFill="1" applyBorder="1" applyAlignment="1">
      <alignment horizontal="left" vertical="center" wrapText="1"/>
    </xf>
    <xf numFmtId="0" fontId="3" fillId="0" borderId="6"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3" fillId="0" borderId="36"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40"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0" borderId="42" xfId="1" applyFont="1" applyFill="1" applyBorder="1" applyAlignment="1">
      <alignment horizontal="left" vertical="center"/>
    </xf>
    <xf numFmtId="0" fontId="3" fillId="0" borderId="43" xfId="1" applyFont="1" applyFill="1" applyBorder="1" applyAlignment="1">
      <alignment horizontal="left" vertical="center"/>
    </xf>
    <xf numFmtId="0" fontId="3" fillId="0" borderId="44" xfId="1" applyFont="1" applyFill="1" applyBorder="1" applyAlignment="1">
      <alignment horizontal="left" vertical="center"/>
    </xf>
    <xf numFmtId="0" fontId="3" fillId="0" borderId="7" xfId="1" applyFont="1" applyFill="1" applyBorder="1" applyAlignment="1">
      <alignment horizontal="left" vertical="center"/>
    </xf>
    <xf numFmtId="0" fontId="3" fillId="0" borderId="45" xfId="1" applyFont="1" applyFill="1" applyBorder="1" applyAlignment="1">
      <alignment horizontal="left" vertical="center" wrapText="1"/>
    </xf>
    <xf numFmtId="0" fontId="3" fillId="0" borderId="0" xfId="1" applyFont="1" applyFill="1" applyBorder="1" applyAlignment="1">
      <alignment horizontal="left" vertical="center"/>
    </xf>
    <xf numFmtId="0" fontId="3" fillId="0" borderId="45" xfId="1" applyFont="1" applyFill="1" applyBorder="1" applyAlignment="1">
      <alignment horizontal="center" vertical="center"/>
    </xf>
    <xf numFmtId="0" fontId="3" fillId="0" borderId="46" xfId="1" applyFont="1" applyFill="1" applyBorder="1" applyAlignment="1">
      <alignment horizontal="center" vertical="center"/>
    </xf>
    <xf numFmtId="0" fontId="3" fillId="0" borderId="45" xfId="1" applyFont="1" applyFill="1" applyBorder="1" applyAlignment="1">
      <alignment horizontal="center" vertical="center" wrapText="1"/>
    </xf>
    <xf numFmtId="0" fontId="3" fillId="0" borderId="47" xfId="1" applyFont="1" applyFill="1" applyBorder="1" applyAlignment="1">
      <alignment horizontal="center" vertical="center" wrapText="1"/>
    </xf>
    <xf numFmtId="0" fontId="3" fillId="0" borderId="43" xfId="1" applyFont="1" applyFill="1" applyBorder="1" applyAlignment="1">
      <alignment horizontal="center" vertical="center" wrapText="1"/>
    </xf>
    <xf numFmtId="0" fontId="3" fillId="0" borderId="31" xfId="1" applyFont="1" applyFill="1" applyBorder="1" applyAlignment="1">
      <alignment horizontal="left" vertical="center" wrapText="1"/>
    </xf>
    <xf numFmtId="2" fontId="3" fillId="0" borderId="0" xfId="1" applyNumberFormat="1" applyFont="1" applyFill="1" applyBorder="1" applyAlignment="1">
      <alignment horizontal="center" vertical="center"/>
    </xf>
    <xf numFmtId="0" fontId="1" fillId="0" borderId="58" xfId="46" applyBorder="1" applyAlignment="1">
      <alignment horizontal="center" vertical="center"/>
    </xf>
    <xf numFmtId="0" fontId="1" fillId="0" borderId="60" xfId="46" applyBorder="1" applyAlignment="1">
      <alignment horizontal="center" vertical="center"/>
    </xf>
    <xf numFmtId="0" fontId="3" fillId="0" borderId="9" xfId="1" applyFont="1" applyFill="1" applyBorder="1" applyAlignment="1">
      <alignment horizontal="left" vertical="center" wrapText="1"/>
    </xf>
    <xf numFmtId="0" fontId="3" fillId="0" borderId="48" xfId="1" applyFont="1" applyFill="1" applyBorder="1" applyAlignment="1">
      <alignment horizontal="left" vertical="center"/>
    </xf>
    <xf numFmtId="0" fontId="3" fillId="0" borderId="62" xfId="1" applyFont="1" applyFill="1" applyBorder="1" applyAlignment="1">
      <alignment horizontal="left" vertical="center" wrapText="1"/>
    </xf>
    <xf numFmtId="0" fontId="7" fillId="0" borderId="66" xfId="1" applyFont="1" applyBorder="1" applyAlignment="1">
      <alignment horizontal="center" textRotation="70"/>
    </xf>
    <xf numFmtId="0" fontId="3" fillId="0" borderId="23" xfId="1" applyFont="1" applyFill="1" applyBorder="1" applyAlignment="1">
      <alignment horizontal="center" vertical="center"/>
    </xf>
    <xf numFmtId="0" fontId="7" fillId="0" borderId="68" xfId="1" applyFont="1" applyBorder="1" applyAlignment="1">
      <alignment horizontal="center" textRotation="70"/>
    </xf>
    <xf numFmtId="0" fontId="3" fillId="0" borderId="0" xfId="1" applyFont="1" applyFill="1" applyBorder="1" applyAlignment="1">
      <alignment horizontal="center" vertical="top" wrapText="1"/>
    </xf>
    <xf numFmtId="0" fontId="3" fillId="0" borderId="15" xfId="1" applyFont="1" applyFill="1" applyBorder="1" applyAlignment="1">
      <alignment horizontal="left" vertical="center" wrapText="1"/>
    </xf>
    <xf numFmtId="0" fontId="3" fillId="0" borderId="71" xfId="1" applyFont="1" applyFill="1" applyBorder="1" applyAlignment="1">
      <alignment horizontal="center" vertical="center" wrapText="1"/>
    </xf>
    <xf numFmtId="0" fontId="3" fillId="0" borderId="71" xfId="1" applyFont="1" applyFill="1" applyBorder="1" applyAlignment="1">
      <alignment horizontal="center" vertical="center"/>
    </xf>
    <xf numFmtId="0" fontId="3" fillId="0" borderId="10" xfId="1" applyFont="1" applyFill="1" applyBorder="1" applyAlignment="1">
      <alignment horizontal="center" vertical="center" wrapText="1"/>
    </xf>
    <xf numFmtId="0" fontId="3" fillId="0" borderId="73" xfId="1" applyFont="1" applyFill="1" applyBorder="1" applyAlignment="1">
      <alignment horizontal="center" vertical="center" wrapText="1"/>
    </xf>
    <xf numFmtId="0" fontId="3" fillId="0" borderId="72" xfId="1" applyFont="1" applyFill="1" applyBorder="1" applyAlignment="1">
      <alignment horizontal="left" vertical="center"/>
    </xf>
    <xf numFmtId="0" fontId="3" fillId="0" borderId="22" xfId="1" applyFont="1" applyFill="1" applyBorder="1" applyAlignment="1">
      <alignment horizontal="center" vertical="center" wrapText="1"/>
    </xf>
    <xf numFmtId="0" fontId="3" fillId="0" borderId="69" xfId="1" applyFont="1" applyFill="1" applyBorder="1" applyAlignment="1">
      <alignment horizontal="left" vertical="center" wrapText="1"/>
    </xf>
    <xf numFmtId="0" fontId="3" fillId="0" borderId="65" xfId="1" applyFont="1" applyFill="1" applyBorder="1" applyAlignment="1">
      <alignment horizontal="left" vertical="center"/>
    </xf>
    <xf numFmtId="0" fontId="3" fillId="0" borderId="10" xfId="1" applyFont="1" applyFill="1" applyBorder="1" applyAlignment="1">
      <alignment horizontal="left" vertical="center"/>
    </xf>
    <xf numFmtId="0" fontId="3" fillId="0" borderId="70" xfId="1" applyFont="1" applyFill="1" applyBorder="1" applyAlignment="1">
      <alignment horizontal="left" vertical="center" wrapText="1"/>
    </xf>
    <xf numFmtId="0" fontId="3" fillId="0" borderId="71" xfId="1" applyFont="1" applyFill="1" applyBorder="1" applyAlignment="1">
      <alignment horizontal="left" vertical="center" wrapText="1"/>
    </xf>
    <xf numFmtId="0" fontId="10" fillId="0" borderId="32" xfId="1" applyFont="1" applyFill="1" applyBorder="1" applyAlignment="1">
      <alignment horizontal="left"/>
    </xf>
    <xf numFmtId="0" fontId="10" fillId="0" borderId="33" xfId="1" applyFont="1" applyFill="1" applyBorder="1" applyAlignment="1">
      <alignment horizontal="left"/>
    </xf>
    <xf numFmtId="0" fontId="7" fillId="0" borderId="66" xfId="1" applyFont="1" applyBorder="1" applyAlignment="1">
      <alignment horizontal="center" textRotation="70" wrapText="1"/>
    </xf>
    <xf numFmtId="165" fontId="7" fillId="0" borderId="67" xfId="1" applyNumberFormat="1" applyFont="1" applyBorder="1" applyAlignment="1">
      <alignment horizontal="center" textRotation="70"/>
    </xf>
    <xf numFmtId="0" fontId="7" fillId="0" borderId="48" xfId="1" applyFont="1" applyBorder="1" applyAlignment="1">
      <alignment horizontal="center" textRotation="70"/>
    </xf>
    <xf numFmtId="0" fontId="7" fillId="0" borderId="48" xfId="1" applyFont="1" applyBorder="1" applyAlignment="1">
      <alignment horizontal="center" textRotation="70" wrapText="1"/>
    </xf>
    <xf numFmtId="12" fontId="7" fillId="0" borderId="9" xfId="1" applyNumberFormat="1" applyFont="1" applyBorder="1" applyAlignment="1">
      <alignment horizontal="center" textRotation="70"/>
    </xf>
    <xf numFmtId="0" fontId="7" fillId="0" borderId="65" xfId="1" applyFont="1" applyBorder="1" applyAlignment="1">
      <alignment horizontal="center" textRotation="70"/>
    </xf>
    <xf numFmtId="0" fontId="8" fillId="0" borderId="9" xfId="1" applyFont="1" applyBorder="1" applyAlignment="1">
      <alignment horizontal="center" vertical="center" wrapText="1"/>
    </xf>
    <xf numFmtId="0" fontId="7" fillId="0" borderId="65" xfId="1" applyFont="1" applyBorder="1" applyAlignment="1">
      <alignment horizontal="center" textRotation="70" wrapText="1"/>
    </xf>
    <xf numFmtId="0" fontId="7" fillId="0" borderId="9" xfId="1" applyFont="1" applyBorder="1" applyAlignment="1">
      <alignment horizontal="center" textRotation="70"/>
    </xf>
    <xf numFmtId="0" fontId="7" fillId="0" borderId="9" xfId="1" applyFont="1" applyBorder="1" applyAlignment="1">
      <alignment horizontal="center" textRotation="70" wrapText="1"/>
    </xf>
    <xf numFmtId="0" fontId="3" fillId="0" borderId="11" xfId="1" applyFont="1" applyFill="1" applyBorder="1" applyAlignment="1">
      <alignment horizontal="left" vertical="center"/>
    </xf>
    <xf numFmtId="0" fontId="7" fillId="0" borderId="48" xfId="1" applyFont="1" applyBorder="1" applyAlignment="1">
      <alignment horizontal="left" textRotation="70"/>
    </xf>
    <xf numFmtId="2" fontId="7" fillId="0" borderId="65" xfId="1" applyNumberFormat="1" applyFont="1" applyBorder="1" applyAlignment="1">
      <alignment horizontal="right" textRotation="70"/>
    </xf>
    <xf numFmtId="0" fontId="9" fillId="0" borderId="0" xfId="1" applyFont="1" applyBorder="1"/>
    <xf numFmtId="12" fontId="4" fillId="0" borderId="0" xfId="1" applyNumberFormat="1" applyFill="1" applyBorder="1" applyAlignment="1">
      <alignment horizontal="left"/>
    </xf>
    <xf numFmtId="2" fontId="7" fillId="0" borderId="65" xfId="1" applyNumberFormat="1" applyFont="1" applyBorder="1" applyAlignment="1">
      <alignment horizontal="center" textRotation="70"/>
    </xf>
    <xf numFmtId="0" fontId="4" fillId="0" borderId="0" xfId="1" applyFill="1" applyBorder="1" applyAlignment="1">
      <alignment horizontal="left" wrapText="1"/>
    </xf>
    <xf numFmtId="0" fontId="4" fillId="0" borderId="0" xfId="1" applyFill="1" applyBorder="1" applyAlignment="1">
      <alignment horizontal="center" wrapText="1"/>
    </xf>
    <xf numFmtId="165" fontId="4" fillId="0" borderId="0" xfId="1" applyNumberFormat="1" applyFill="1" applyBorder="1" applyAlignment="1">
      <alignment horizontal="left"/>
    </xf>
    <xf numFmtId="2" fontId="7" fillId="0" borderId="9" xfId="1" applyNumberFormat="1" applyFont="1" applyBorder="1" applyAlignment="1">
      <alignment horizontal="right" textRotation="70"/>
    </xf>
    <xf numFmtId="0" fontId="13" fillId="0" borderId="63" xfId="1" applyFont="1" applyFill="1" applyBorder="1" applyAlignment="1">
      <alignment horizontal="left"/>
    </xf>
    <xf numFmtId="0" fontId="4" fillId="0" borderId="44" xfId="1" applyFill="1" applyBorder="1" applyAlignment="1">
      <alignment horizontal="left"/>
    </xf>
    <xf numFmtId="0" fontId="4" fillId="0" borderId="0" xfId="1" applyFill="1" applyBorder="1" applyAlignment="1">
      <alignment horizontal="left" vertical="center" wrapText="1"/>
    </xf>
    <xf numFmtId="0" fontId="4" fillId="0" borderId="0" xfId="1" applyFill="1" applyBorder="1" applyAlignment="1">
      <alignment horizontal="center"/>
    </xf>
    <xf numFmtId="0" fontId="7" fillId="0" borderId="64" xfId="1" applyFont="1" applyBorder="1" applyAlignment="1">
      <alignment horizontal="left" textRotation="70"/>
    </xf>
    <xf numFmtId="0" fontId="0" fillId="0" borderId="32" xfId="0" applyBorder="1" applyAlignment="1"/>
    <xf numFmtId="2" fontId="4" fillId="0" borderId="0" xfId="1" applyNumberFormat="1" applyFill="1" applyBorder="1" applyAlignment="1">
      <alignment horizontal="left"/>
    </xf>
    <xf numFmtId="0" fontId="3" fillId="0" borderId="12" xfId="1" applyFont="1" applyFill="1" applyBorder="1" applyAlignment="1">
      <alignment horizontal="center" vertical="center"/>
    </xf>
    <xf numFmtId="2" fontId="3" fillId="0" borderId="20" xfId="1" applyNumberFormat="1" applyFont="1" applyFill="1" applyBorder="1" applyAlignment="1">
      <alignment horizontal="center" vertical="center"/>
    </xf>
    <xf numFmtId="2" fontId="3" fillId="0" borderId="21" xfId="1" applyNumberFormat="1" applyFont="1" applyFill="1" applyBorder="1" applyAlignment="1">
      <alignment horizontal="center" vertical="center"/>
    </xf>
    <xf numFmtId="2" fontId="3" fillId="0" borderId="20" xfId="1" applyNumberFormat="1" applyFont="1" applyFill="1" applyBorder="1" applyAlignment="1">
      <alignment horizontal="center" vertical="center" wrapText="1"/>
    </xf>
    <xf numFmtId="2" fontId="3" fillId="0" borderId="21" xfId="1" applyNumberFormat="1" applyFont="1" applyFill="1" applyBorder="1" applyAlignment="1">
      <alignment horizontal="center" vertical="center" wrapText="1"/>
    </xf>
    <xf numFmtId="2" fontId="3" fillId="0" borderId="22" xfId="1" applyNumberFormat="1" applyFont="1" applyFill="1" applyBorder="1" applyAlignment="1">
      <alignment horizontal="center" vertical="center"/>
    </xf>
    <xf numFmtId="2" fontId="3" fillId="0" borderId="23" xfId="1" applyNumberFormat="1" applyFont="1" applyFill="1" applyBorder="1" applyAlignment="1">
      <alignment horizontal="center" vertical="center"/>
    </xf>
    <xf numFmtId="2" fontId="3" fillId="0" borderId="25" xfId="1" applyNumberFormat="1" applyFont="1" applyFill="1" applyBorder="1" applyAlignment="1">
      <alignment horizontal="center" vertical="center"/>
    </xf>
    <xf numFmtId="2" fontId="3" fillId="0" borderId="26" xfId="1" applyNumberFormat="1" applyFont="1" applyFill="1" applyBorder="1" applyAlignment="1">
      <alignment horizontal="center" vertical="center"/>
    </xf>
    <xf numFmtId="0" fontId="3" fillId="0" borderId="61" xfId="1" applyFont="1" applyFill="1" applyBorder="1" applyAlignment="1">
      <alignment horizontal="center" vertical="center"/>
    </xf>
    <xf numFmtId="0" fontId="1" fillId="0" borderId="58" xfId="72" applyBorder="1" applyAlignment="1">
      <alignment horizontal="center" vertical="center"/>
    </xf>
    <xf numFmtId="1" fontId="31" fillId="0" borderId="58" xfId="100" applyNumberFormat="1" applyFont="1" applyFill="1" applyBorder="1" applyAlignment="1" applyProtection="1">
      <alignment horizontal="center" vertical="center"/>
    </xf>
    <xf numFmtId="166" fontId="31" fillId="0" borderId="58" xfId="100" applyNumberFormat="1" applyFont="1" applyFill="1" applyBorder="1" applyAlignment="1" applyProtection="1">
      <alignment horizontal="center" vertical="center"/>
    </xf>
    <xf numFmtId="2" fontId="31" fillId="0" borderId="58" xfId="100" applyNumberFormat="1" applyFont="1" applyFill="1" applyBorder="1" applyAlignment="1" applyProtection="1">
      <alignment horizontal="center" vertical="center"/>
    </xf>
    <xf numFmtId="164" fontId="31" fillId="0" borderId="58" xfId="100" applyNumberFormat="1" applyFont="1" applyFill="1" applyBorder="1" applyAlignment="1" applyProtection="1">
      <alignment horizontal="center" vertical="center"/>
    </xf>
    <xf numFmtId="165" fontId="31" fillId="0" borderId="58" xfId="100" applyNumberFormat="1" applyFont="1" applyFill="1" applyBorder="1" applyAlignment="1" applyProtection="1">
      <alignment horizontal="center" vertical="center"/>
    </xf>
    <xf numFmtId="0" fontId="1" fillId="0" borderId="59" xfId="72" applyBorder="1" applyAlignment="1">
      <alignment horizontal="center" vertical="center"/>
    </xf>
    <xf numFmtId="0" fontId="1" fillId="0" borderId="60" xfId="72" applyBorder="1" applyAlignment="1">
      <alignment horizontal="center" vertical="center"/>
    </xf>
    <xf numFmtId="0" fontId="1" fillId="0" borderId="58" xfId="72" applyFill="1" applyBorder="1" applyAlignment="1">
      <alignment horizontal="center" vertical="center"/>
    </xf>
  </cellXfs>
  <cellStyles count="343">
    <cellStyle name="20% - Accent1" xfId="19" builtinId="30" customBuiltin="1"/>
    <cellStyle name="20% - Accent1 2" xfId="47" customBuiltin="1"/>
    <cellStyle name="20% - Accent1 2 2" xfId="152"/>
    <cellStyle name="20% - Accent1 2 3" xfId="330"/>
    <cellStyle name="20% - Accent1 3" xfId="151"/>
    <cellStyle name="20% - Accent1 4" xfId="176"/>
    <cellStyle name="20% - Accent1 5" xfId="199"/>
    <cellStyle name="20% - Accent1 6" xfId="260"/>
    <cellStyle name="20% - Accent1 7" xfId="275"/>
    <cellStyle name="20% - Accent1 8" xfId="71" customBuiltin="1"/>
    <cellStyle name="20% - Accent2" xfId="23" builtinId="34" customBuiltin="1"/>
    <cellStyle name="20% - Accent2 2" xfId="48" customBuiltin="1"/>
    <cellStyle name="20% - Accent2 2 2" xfId="154"/>
    <cellStyle name="20% - Accent2 2 3" xfId="332"/>
    <cellStyle name="20% - Accent2 3" xfId="159"/>
    <cellStyle name="20% - Accent2 4" xfId="178"/>
    <cellStyle name="20% - Accent2 5" xfId="196"/>
    <cellStyle name="20% - Accent2 6" xfId="263"/>
    <cellStyle name="20% - Accent2 7" xfId="265"/>
    <cellStyle name="20% - Accent2 8" xfId="70" customBuiltin="1"/>
    <cellStyle name="20% - Accent3" xfId="27" builtinId="38" customBuiltin="1"/>
    <cellStyle name="20% - Accent3 2" xfId="49" customBuiltin="1"/>
    <cellStyle name="20% - Accent3 2 2" xfId="157"/>
    <cellStyle name="20% - Accent3 2 3" xfId="334"/>
    <cellStyle name="20% - Accent3 3" xfId="167"/>
    <cellStyle name="20% - Accent3 4" xfId="180"/>
    <cellStyle name="20% - Accent3 5" xfId="200"/>
    <cellStyle name="20% - Accent3 6" xfId="266"/>
    <cellStyle name="20% - Accent3 7" xfId="276"/>
    <cellStyle name="20% - Accent3 8" xfId="78" customBuiltin="1"/>
    <cellStyle name="20% - Accent4" xfId="31" builtinId="42" customBuiltin="1"/>
    <cellStyle name="20% - Accent4 2" xfId="50" customBuiltin="1"/>
    <cellStyle name="20% - Accent4 2 2" xfId="160"/>
    <cellStyle name="20% - Accent4 2 3" xfId="336"/>
    <cellStyle name="20% - Accent4 3" xfId="169"/>
    <cellStyle name="20% - Accent4 4" xfId="182"/>
    <cellStyle name="20% - Accent4 5" xfId="202"/>
    <cellStyle name="20% - Accent4 6" xfId="268"/>
    <cellStyle name="20% - Accent4 7" xfId="278"/>
    <cellStyle name="20% - Accent4 8" xfId="67" customBuiltin="1"/>
    <cellStyle name="20% - Accent5" xfId="35" builtinId="46" customBuiltin="1"/>
    <cellStyle name="20% - Accent5 2" xfId="51" customBuiltin="1"/>
    <cellStyle name="20% - Accent5 2 2" xfId="162"/>
    <cellStyle name="20% - Accent5 2 3" xfId="338"/>
    <cellStyle name="20% - Accent5 3" xfId="171"/>
    <cellStyle name="20% - Accent5 4" xfId="184"/>
    <cellStyle name="20% - Accent5 5" xfId="204"/>
    <cellStyle name="20% - Accent5 6" xfId="270"/>
    <cellStyle name="20% - Accent5 7" xfId="280"/>
    <cellStyle name="20% - Accent5 8" xfId="66" customBuiltin="1"/>
    <cellStyle name="20% - Accent6" xfId="39" builtinId="50" customBuiltin="1"/>
    <cellStyle name="20% - Accent6 2" xfId="52" customBuiltin="1"/>
    <cellStyle name="20% - Accent6 2 2" xfId="164"/>
    <cellStyle name="20% - Accent6 2 3" xfId="340"/>
    <cellStyle name="20% - Accent6 3" xfId="173"/>
    <cellStyle name="20% - Accent6 4" xfId="186"/>
    <cellStyle name="20% - Accent6 5" xfId="206"/>
    <cellStyle name="20% - Accent6 6" xfId="273"/>
    <cellStyle name="20% - Accent6 7" xfId="282"/>
    <cellStyle name="20% - Accent6 8" xfId="65" customBuiltin="1"/>
    <cellStyle name="40% - Accent1" xfId="20" builtinId="31" customBuiltin="1"/>
    <cellStyle name="40% - Accent1 2" xfId="53" customBuiltin="1"/>
    <cellStyle name="40% - Accent1 2 2" xfId="153"/>
    <cellStyle name="40% - Accent1 2 3" xfId="331"/>
    <cellStyle name="40% - Accent1 3" xfId="166"/>
    <cellStyle name="40% - Accent1 4" xfId="177"/>
    <cellStyle name="40% - Accent1 5" xfId="198"/>
    <cellStyle name="40% - Accent1 6" xfId="261"/>
    <cellStyle name="40% - Accent1 7" xfId="272"/>
    <cellStyle name="40% - Accent1 8" xfId="64" customBuiltin="1"/>
    <cellStyle name="40% - Accent2" xfId="24" builtinId="35" customBuiltin="1"/>
    <cellStyle name="40% - Accent2 2" xfId="54" customBuiltin="1"/>
    <cellStyle name="40% - Accent2 2 2" xfId="155"/>
    <cellStyle name="40% - Accent2 2 3" xfId="333"/>
    <cellStyle name="40% - Accent2 3" xfId="156"/>
    <cellStyle name="40% - Accent2 4" xfId="179"/>
    <cellStyle name="40% - Accent2 5" xfId="195"/>
    <cellStyle name="40% - Accent2 6" xfId="264"/>
    <cellStyle name="40% - Accent2 7" xfId="262"/>
    <cellStyle name="40% - Accent2 8" xfId="63" customBuiltin="1"/>
    <cellStyle name="40% - Accent3" xfId="28" builtinId="39" customBuiltin="1"/>
    <cellStyle name="40% - Accent3 2" xfId="55" customBuiltin="1"/>
    <cellStyle name="40% - Accent3 2 2" xfId="158"/>
    <cellStyle name="40% - Accent3 2 3" xfId="335"/>
    <cellStyle name="40% - Accent3 3" xfId="168"/>
    <cellStyle name="40% - Accent3 4" xfId="181"/>
    <cellStyle name="40% - Accent3 5" xfId="201"/>
    <cellStyle name="40% - Accent3 6" xfId="267"/>
    <cellStyle name="40% - Accent3 7" xfId="277"/>
    <cellStyle name="40% - Accent3 8" xfId="62" customBuiltin="1"/>
    <cellStyle name="40% - Accent4" xfId="32" builtinId="43" customBuiltin="1"/>
    <cellStyle name="40% - Accent4 2" xfId="56" customBuiltin="1"/>
    <cellStyle name="40% - Accent4 2 2" xfId="161"/>
    <cellStyle name="40% - Accent4 2 3" xfId="337"/>
    <cellStyle name="40% - Accent4 3" xfId="170"/>
    <cellStyle name="40% - Accent4 4" xfId="183"/>
    <cellStyle name="40% - Accent4 5" xfId="203"/>
    <cellStyle name="40% - Accent4 6" xfId="269"/>
    <cellStyle name="40% - Accent4 7" xfId="279"/>
    <cellStyle name="40% - Accent4 8" xfId="61" customBuiltin="1"/>
    <cellStyle name="40% - Accent5" xfId="36" builtinId="47" customBuiltin="1"/>
    <cellStyle name="40% - Accent5 2" xfId="57" customBuiltin="1"/>
    <cellStyle name="40% - Accent5 2 2" xfId="163"/>
    <cellStyle name="40% - Accent5 2 3" xfId="339"/>
    <cellStyle name="40% - Accent5 3" xfId="172"/>
    <cellStyle name="40% - Accent5 4" xfId="185"/>
    <cellStyle name="40% - Accent5 5" xfId="205"/>
    <cellStyle name="40% - Accent5 6" xfId="271"/>
    <cellStyle name="40% - Accent5 7" xfId="281"/>
    <cellStyle name="40% - Accent5 8" xfId="60" customBuiltin="1"/>
    <cellStyle name="40% - Accent6" xfId="40" builtinId="51" customBuiltin="1"/>
    <cellStyle name="40% - Accent6 2" xfId="58" customBuiltin="1"/>
    <cellStyle name="40% - Accent6 2 2" xfId="165"/>
    <cellStyle name="40% - Accent6 2 3" xfId="341"/>
    <cellStyle name="40% - Accent6 3" xfId="174"/>
    <cellStyle name="40% - Accent6 4" xfId="187"/>
    <cellStyle name="40% - Accent6 5" xfId="207"/>
    <cellStyle name="40% - Accent6 6" xfId="274"/>
    <cellStyle name="40% - Accent6 7" xfId="283"/>
    <cellStyle name="40% - Accent6 8" xfId="59"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cel Built-in Normal" xfId="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94"/>
    <cellStyle name="Normal 10 2" xfId="256"/>
    <cellStyle name="Normal 10 3" xfId="236"/>
    <cellStyle name="Normal 10 4" xfId="300"/>
    <cellStyle name="Normal 10 5" xfId="299"/>
    <cellStyle name="Normal 11" xfId="96"/>
    <cellStyle name="Normal 11 2" xfId="301"/>
    <cellStyle name="Normal 11 3" xfId="259"/>
    <cellStyle name="Normal 12" xfId="98"/>
    <cellStyle name="Normal 13" xfId="100"/>
    <cellStyle name="Normal 14" xfId="143"/>
    <cellStyle name="Normal 15" xfId="72"/>
    <cellStyle name="Normal 2" xfId="42"/>
    <cellStyle name="Normal 2 10" xfId="229"/>
    <cellStyle name="Normal 2 11" xfId="290"/>
    <cellStyle name="Normal 2 12" xfId="285"/>
    <cellStyle name="Normal 2 2" xfId="149"/>
    <cellStyle name="Normal 2 3" xfId="147"/>
    <cellStyle name="Normal 2 4" xfId="197"/>
    <cellStyle name="Normal 2 5" xfId="146"/>
    <cellStyle name="Normal 2 6" xfId="209"/>
    <cellStyle name="Normal 2 7" xfId="208"/>
    <cellStyle name="Normal 2 8" xfId="246"/>
    <cellStyle name="Normal 2 9" xfId="231"/>
    <cellStyle name="Normal 24" xfId="313"/>
    <cellStyle name="Normal 25" xfId="298"/>
    <cellStyle name="Normal 3" xfId="45"/>
    <cellStyle name="Normal 3 2" xfId="68"/>
    <cellStyle name="Normal 3 2 2" xfId="189"/>
    <cellStyle name="Normal 3 2 3" xfId="342"/>
    <cellStyle name="Normal 3 3" xfId="239"/>
    <cellStyle name="Normal 3 4" xfId="250"/>
    <cellStyle name="Normal 3 5" xfId="323"/>
    <cellStyle name="Normal 4" xfId="46"/>
    <cellStyle name="Normal 4 10" xfId="292"/>
    <cellStyle name="Normal 4 11" xfId="235"/>
    <cellStyle name="Normal 4 12" xfId="286"/>
    <cellStyle name="Normal 4 13" xfId="305"/>
    <cellStyle name="Normal 4 14" xfId="309"/>
    <cellStyle name="Normal 4 15" xfId="327"/>
    <cellStyle name="Normal 4 2" xfId="79"/>
    <cellStyle name="Normal 4 2 2" xfId="150"/>
    <cellStyle name="Normal 4 2 3" xfId="329"/>
    <cellStyle name="Normal 4 3" xfId="191"/>
    <cellStyle name="Normal 4 4" xfId="194"/>
    <cellStyle name="Normal 4 5" xfId="190"/>
    <cellStyle name="Normal 4 6" xfId="210"/>
    <cellStyle name="Normal 4 7" xfId="211"/>
    <cellStyle name="Normal 4 8" xfId="244"/>
    <cellStyle name="Normal 4 9" xfId="232"/>
    <cellStyle name="Normal 5" xfId="80"/>
    <cellStyle name="Normal 5 2" xfId="175"/>
    <cellStyle name="Normal 5 3" xfId="192"/>
    <cellStyle name="Normal 5 4" xfId="240"/>
    <cellStyle name="Normal 5 5" xfId="245"/>
    <cellStyle name="Normal 5 6" xfId="243"/>
    <cellStyle name="Normal 5 7" xfId="254"/>
    <cellStyle name="Normal 5 8" xfId="251"/>
    <cellStyle name="Normal 5 9" xfId="233"/>
    <cellStyle name="Normal 6" xfId="77"/>
    <cellStyle name="Normal 6 2" xfId="148"/>
    <cellStyle name="Normal 6 3" xfId="242"/>
    <cellStyle name="Normal 6 4" xfId="257"/>
    <cellStyle name="Normal 7" xfId="84"/>
    <cellStyle name="Normal 7 2" xfId="188"/>
    <cellStyle name="Normal 7 3" xfId="241"/>
    <cellStyle name="Normal 7 4" xfId="237"/>
    <cellStyle name="Normal 8" xfId="90"/>
    <cellStyle name="Normal 8 2" xfId="193"/>
    <cellStyle name="Normal 8 3" xfId="252"/>
    <cellStyle name="Normal 8 4" xfId="255"/>
    <cellStyle name="Normal 9" xfId="91"/>
    <cellStyle name="Normal 9 2" xfId="253"/>
    <cellStyle name="Normal 9 3" xfId="248"/>
    <cellStyle name="Note 10" xfId="87"/>
    <cellStyle name="Note 100" xfId="247"/>
    <cellStyle name="Note 101" xfId="316"/>
    <cellStyle name="Note 102" xfId="311"/>
    <cellStyle name="Note 103" xfId="315"/>
    <cellStyle name="Note 104" xfId="307"/>
    <cellStyle name="Note 105" xfId="314"/>
    <cellStyle name="Note 106" xfId="321"/>
    <cellStyle name="Note 107" xfId="320"/>
    <cellStyle name="Note 108" xfId="291"/>
    <cellStyle name="Note 109" xfId="318"/>
    <cellStyle name="Note 11" xfId="86"/>
    <cellStyle name="Note 110" xfId="234"/>
    <cellStyle name="Note 111" xfId="322"/>
    <cellStyle name="Note 112" xfId="295"/>
    <cellStyle name="Note 113" xfId="319"/>
    <cellStyle name="Note 114" xfId="324" customBuiltin="1"/>
    <cellStyle name="Note 12" xfId="88"/>
    <cellStyle name="Note 13" xfId="89"/>
    <cellStyle name="Note 14" xfId="92"/>
    <cellStyle name="Note 15" xfId="93"/>
    <cellStyle name="Note 16" xfId="97"/>
    <cellStyle name="Note 17" xfId="95"/>
    <cellStyle name="Note 18" xfId="99"/>
    <cellStyle name="Note 19" xfId="103"/>
    <cellStyle name="Note 2" xfId="43"/>
    <cellStyle name="Note 2 2" xfId="74"/>
    <cellStyle name="Note 2 3" xfId="325"/>
    <cellStyle name="Note 20" xfId="107"/>
    <cellStyle name="Note 21" xfId="111"/>
    <cellStyle name="Note 22" xfId="101"/>
    <cellStyle name="Note 23" xfId="102"/>
    <cellStyle name="Note 24" xfId="105"/>
    <cellStyle name="Note 25" xfId="112"/>
    <cellStyle name="Note 26" xfId="110"/>
    <cellStyle name="Note 27" xfId="108"/>
    <cellStyle name="Note 28" xfId="109"/>
    <cellStyle name="Note 29" xfId="106"/>
    <cellStyle name="Note 3" xfId="44"/>
    <cellStyle name="Note 3 2" xfId="76"/>
    <cellStyle name="Note 3 3" xfId="326"/>
    <cellStyle name="Note 30" xfId="104"/>
    <cellStyle name="Note 31" xfId="113"/>
    <cellStyle name="Note 32" xfId="114"/>
    <cellStyle name="Note 33" xfId="116"/>
    <cellStyle name="Note 34" xfId="117"/>
    <cellStyle name="Note 35" xfId="115"/>
    <cellStyle name="Note 36" xfId="124"/>
    <cellStyle name="Note 37" xfId="120"/>
    <cellStyle name="Note 38" xfId="119"/>
    <cellStyle name="Note 39" xfId="122"/>
    <cellStyle name="Note 4" xfId="69" customBuiltin="1"/>
    <cellStyle name="Note 4 2" xfId="82"/>
    <cellStyle name="Note 4 3" xfId="328"/>
    <cellStyle name="Note 40" xfId="118"/>
    <cellStyle name="Note 41" xfId="132"/>
    <cellStyle name="Note 42" xfId="127"/>
    <cellStyle name="Note 43" xfId="126"/>
    <cellStyle name="Note 44" xfId="129"/>
    <cellStyle name="Note 45" xfId="125"/>
    <cellStyle name="Note 46" xfId="131"/>
    <cellStyle name="Note 47" xfId="136"/>
    <cellStyle name="Note 48" xfId="128"/>
    <cellStyle name="Note 49" xfId="121"/>
    <cellStyle name="Note 5" xfId="75"/>
    <cellStyle name="Note 50" xfId="123"/>
    <cellStyle name="Note 51" xfId="130"/>
    <cellStyle name="Note 52" xfId="137"/>
    <cellStyle name="Note 53" xfId="134"/>
    <cellStyle name="Note 54" xfId="135"/>
    <cellStyle name="Note 55" xfId="133"/>
    <cellStyle name="Note 56" xfId="138"/>
    <cellStyle name="Note 57" xfId="141"/>
    <cellStyle name="Note 58" xfId="142"/>
    <cellStyle name="Note 59" xfId="139"/>
    <cellStyle name="Note 6" xfId="81"/>
    <cellStyle name="Note 60" xfId="140"/>
    <cellStyle name="Note 61" xfId="145"/>
    <cellStyle name="Note 62" xfId="144"/>
    <cellStyle name="Note 63" xfId="216"/>
    <cellStyle name="Note 64" xfId="214"/>
    <cellStyle name="Note 65" xfId="213"/>
    <cellStyle name="Note 66" xfId="215"/>
    <cellStyle name="Note 67" xfId="212"/>
    <cellStyle name="Note 68" xfId="217"/>
    <cellStyle name="Note 69" xfId="218"/>
    <cellStyle name="Note 7" xfId="83"/>
    <cellStyle name="Note 70" xfId="220"/>
    <cellStyle name="Note 71" xfId="219"/>
    <cellStyle name="Note 72" xfId="225"/>
    <cellStyle name="Note 73" xfId="226"/>
    <cellStyle name="Note 74" xfId="228"/>
    <cellStyle name="Note 75" xfId="222"/>
    <cellStyle name="Note 76" xfId="221"/>
    <cellStyle name="Note 77" xfId="223"/>
    <cellStyle name="Note 78" xfId="224"/>
    <cellStyle name="Note 79" xfId="227"/>
    <cellStyle name="Note 8" xfId="73"/>
    <cellStyle name="Note 80" xfId="287"/>
    <cellStyle name="Note 81" xfId="249"/>
    <cellStyle name="Note 82" xfId="297"/>
    <cellStyle name="Note 83" xfId="308"/>
    <cellStyle name="Note 84" xfId="238"/>
    <cellStyle name="Note 85" xfId="293"/>
    <cellStyle name="Note 86" xfId="303"/>
    <cellStyle name="Note 87" xfId="294"/>
    <cellStyle name="Note 88" xfId="288"/>
    <cellStyle name="Note 89" xfId="289"/>
    <cellStyle name="Note 9" xfId="85"/>
    <cellStyle name="Note 90" xfId="306"/>
    <cellStyle name="Note 91" xfId="284"/>
    <cellStyle name="Note 92" xfId="312"/>
    <cellStyle name="Note 93" xfId="304"/>
    <cellStyle name="Note 94" xfId="258"/>
    <cellStyle name="Note 95" xfId="296"/>
    <cellStyle name="Note 96" xfId="317"/>
    <cellStyle name="Note 97" xfId="310"/>
    <cellStyle name="Note 98" xfId="302"/>
    <cellStyle name="Note 99" xfId="230"/>
    <cellStyle name="Output" xfId="11" builtinId="21" customBuiltin="1"/>
    <cellStyle name="Title" xfId="2" builtinId="15" customBuiltin="1"/>
    <cellStyle name="Total" xfId="17" builtinId="25" customBuiltin="1"/>
    <cellStyle name="Warning Text" xfId="15" builtinId="11" customBuiltin="1"/>
  </cellStyles>
  <dxfs count="0"/>
  <tableStyles count="0" defaultTableStyle="TableStyleMedium9" defaultPivotStyle="PivotStyleLight16"/>
  <colors>
    <mruColors>
      <color rgb="FF0000FF"/>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4</xdr:col>
      <xdr:colOff>19049</xdr:colOff>
      <xdr:row>2</xdr:row>
      <xdr:rowOff>0</xdr:rowOff>
    </xdr:from>
    <xdr:to>
      <xdr:col>4</xdr:col>
      <xdr:colOff>1438274</xdr:colOff>
      <xdr:row>21</xdr:row>
      <xdr:rowOff>590549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849" y="981075"/>
          <a:ext cx="1419225" cy="11801475"/>
        </a:xfrm>
        <a:prstGeom prst="rect">
          <a:avLst/>
        </a:prstGeom>
      </xdr:spPr>
    </xdr:pic>
    <xdr:clientData/>
  </xdr:twoCellAnchor>
  <xdr:twoCellAnchor editAs="oneCell">
    <xdr:from>
      <xdr:col>4</xdr:col>
      <xdr:colOff>38100</xdr:colOff>
      <xdr:row>22</xdr:row>
      <xdr:rowOff>923</xdr:rowOff>
    </xdr:from>
    <xdr:to>
      <xdr:col>4</xdr:col>
      <xdr:colOff>1438275</xdr:colOff>
      <xdr:row>41</xdr:row>
      <xdr:rowOff>733425</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485900" y="12802523"/>
          <a:ext cx="1400175" cy="14686627"/>
        </a:xfrm>
        <a:prstGeom prst="rect">
          <a:avLst/>
        </a:prstGeom>
      </xdr:spPr>
    </xdr:pic>
    <xdr:clientData/>
  </xdr:twoCellAnchor>
  <xdr:twoCellAnchor editAs="oneCell">
    <xdr:from>
      <xdr:col>4</xdr:col>
      <xdr:colOff>28574</xdr:colOff>
      <xdr:row>41</xdr:row>
      <xdr:rowOff>722735</xdr:rowOff>
    </xdr:from>
    <xdr:to>
      <xdr:col>4</xdr:col>
      <xdr:colOff>1428749</xdr:colOff>
      <xdr:row>61</xdr:row>
      <xdr:rowOff>666750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1476374" y="27478460"/>
          <a:ext cx="1400175" cy="14250565"/>
        </a:xfrm>
        <a:prstGeom prst="rect">
          <a:avLst/>
        </a:prstGeom>
      </xdr:spPr>
    </xdr:pic>
    <xdr:clientData/>
  </xdr:twoCellAnchor>
  <xdr:twoCellAnchor editAs="oneCell">
    <xdr:from>
      <xdr:col>4</xdr:col>
      <xdr:colOff>28575</xdr:colOff>
      <xdr:row>61</xdr:row>
      <xdr:rowOff>658588</xdr:rowOff>
    </xdr:from>
    <xdr:to>
      <xdr:col>4</xdr:col>
      <xdr:colOff>1438275</xdr:colOff>
      <xdr:row>81</xdr:row>
      <xdr:rowOff>695325</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1476375" y="41720863"/>
          <a:ext cx="1409700" cy="14857637"/>
        </a:xfrm>
        <a:prstGeom prst="rect">
          <a:avLst/>
        </a:prstGeom>
      </xdr:spPr>
    </xdr:pic>
    <xdr:clientData/>
  </xdr:twoCellAnchor>
  <xdr:twoCellAnchor editAs="oneCell">
    <xdr:from>
      <xdr:col>4</xdr:col>
      <xdr:colOff>9525</xdr:colOff>
      <xdr:row>82</xdr:row>
      <xdr:rowOff>7277</xdr:rowOff>
    </xdr:from>
    <xdr:to>
      <xdr:col>4</xdr:col>
      <xdr:colOff>1419225</xdr:colOff>
      <xdr:row>99</xdr:row>
      <xdr:rowOff>723901</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1448408" y="56508766"/>
          <a:ext cx="1409700" cy="13869230"/>
        </a:xfrm>
        <a:prstGeom prst="rect">
          <a:avLst/>
        </a:prstGeom>
      </xdr:spPr>
    </xdr:pic>
    <xdr:clientData/>
  </xdr:twoCellAnchor>
  <xdr:twoCellAnchor editAs="oneCell">
    <xdr:from>
      <xdr:col>4</xdr:col>
      <xdr:colOff>0</xdr:colOff>
      <xdr:row>100</xdr:row>
      <xdr:rowOff>1</xdr:rowOff>
    </xdr:from>
    <xdr:to>
      <xdr:col>5</xdr:col>
      <xdr:colOff>12558</xdr:colOff>
      <xdr:row>100</xdr:row>
      <xdr:rowOff>719442</xdr:rowOff>
    </xdr:to>
    <xdr:pic>
      <xdr:nvPicPr>
        <xdr:cNvPr id="8" name="Picture 7" descr="RC20-22     490-495 EOH.jpg"/>
        <xdr:cNvPicPr>
          <a:picLocks noChangeAspect="1"/>
        </xdr:cNvPicPr>
      </xdr:nvPicPr>
      <xdr:blipFill>
        <a:blip xmlns:r="http://schemas.openxmlformats.org/officeDocument/2006/relationships" r:embed="rId6" cstate="print"/>
        <a:stretch>
          <a:fillRect/>
        </a:stretch>
      </xdr:blipFill>
      <xdr:spPr>
        <a:xfrm>
          <a:off x="1438883" y="70393804"/>
          <a:ext cx="1461573" cy="7194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pageSetUpPr fitToPage="1"/>
  </sheetPr>
  <dimension ref="A1:BK154"/>
  <sheetViews>
    <sheetView tabSelected="1" view="pageBreakPreview" topLeftCell="A41" zoomScale="96" zoomScaleSheetLayoutView="96" workbookViewId="0">
      <selection activeCell="K47" sqref="K47"/>
    </sheetView>
  </sheetViews>
  <sheetFormatPr defaultRowHeight="22.9" customHeight="1"/>
  <cols>
    <col min="1" max="1" width="4.42578125" style="118" bestFit="1" customWidth="1"/>
    <col min="2" max="2" width="4.42578125" style="1" customWidth="1"/>
    <col min="3" max="3" width="6.5703125" style="123" customWidth="1"/>
    <col min="4" max="4" width="7.5703125" style="123" customWidth="1"/>
    <col min="5" max="5" width="21.7109375" style="123" customWidth="1"/>
    <col min="6" max="6" width="8.5703125" style="1" bestFit="1" customWidth="1"/>
    <col min="7" max="7" width="6.140625" style="1" customWidth="1"/>
    <col min="8" max="8" width="9" style="1" customWidth="1"/>
    <col min="9" max="9" width="0.140625" style="1" customWidth="1"/>
    <col min="10" max="11" width="8.5703125" style="1" bestFit="1" customWidth="1"/>
    <col min="12" max="12" width="7.85546875" style="111" customWidth="1"/>
    <col min="13" max="13" width="4" style="1" customWidth="1"/>
    <col min="14" max="14" width="4.42578125" style="1" bestFit="1" customWidth="1"/>
    <col min="15" max="15" width="3.42578125" style="1" customWidth="1"/>
    <col min="16" max="16" width="5.42578125" style="120" bestFit="1" customWidth="1"/>
    <col min="17" max="17" width="4" style="82" bestFit="1" customWidth="1"/>
    <col min="18" max="18" width="6.5703125" style="120" customWidth="1"/>
    <col min="19" max="19" width="7.85546875" style="114" customWidth="1"/>
    <col min="20" max="20" width="8.42578125" style="114" bestFit="1" customWidth="1"/>
    <col min="21" max="21" width="8.5703125" style="114" bestFit="1" customWidth="1"/>
    <col min="22" max="22" width="49.28515625" style="113" customWidth="1"/>
    <col min="23" max="23" width="8.5703125" style="1" bestFit="1" customWidth="1"/>
    <col min="24" max="24" width="8.85546875" style="115"/>
    <col min="25" max="25" width="0.140625" style="1" customWidth="1"/>
    <col min="26" max="63" width="5.7109375" style="1" customWidth="1"/>
    <col min="64" max="16384" width="9.140625" style="1"/>
  </cols>
  <sheetData>
    <row r="1" spans="1:63" s="95" customFormat="1" ht="20.65" customHeight="1" thickBot="1">
      <c r="A1" s="117" t="s">
        <v>269</v>
      </c>
      <c r="B1" s="122"/>
      <c r="C1" s="122"/>
      <c r="D1" s="122"/>
      <c r="E1" s="122"/>
      <c r="F1" s="122"/>
      <c r="G1" s="122"/>
      <c r="H1" s="122"/>
      <c r="I1" s="122"/>
      <c r="J1" s="122"/>
      <c r="K1" s="122"/>
      <c r="L1" s="122"/>
      <c r="M1" s="122"/>
      <c r="N1" s="122"/>
      <c r="O1" s="122"/>
      <c r="P1" s="122"/>
      <c r="Q1" s="122"/>
      <c r="R1" s="122"/>
      <c r="S1" s="122"/>
      <c r="T1" s="122"/>
      <c r="U1" s="122"/>
      <c r="V1" s="122"/>
      <c r="W1" s="122"/>
      <c r="X1" s="122"/>
      <c r="Y1" s="122"/>
      <c r="Z1" s="96"/>
    </row>
    <row r="2" spans="1:63" s="110" customFormat="1" ht="64.5" customHeight="1" thickBot="1">
      <c r="A2" s="108" t="s">
        <v>16</v>
      </c>
      <c r="B2" s="121" t="s">
        <v>17</v>
      </c>
      <c r="C2" s="116" t="s">
        <v>18</v>
      </c>
      <c r="D2" s="109" t="s">
        <v>19</v>
      </c>
      <c r="E2" s="112" t="s">
        <v>8</v>
      </c>
      <c r="F2" s="79" t="s">
        <v>15</v>
      </c>
      <c r="G2" s="105" t="s">
        <v>14</v>
      </c>
      <c r="H2" s="105" t="s">
        <v>0</v>
      </c>
      <c r="I2" s="102"/>
      <c r="J2" s="102" t="s">
        <v>13</v>
      </c>
      <c r="K2" s="105" t="s">
        <v>1</v>
      </c>
      <c r="L2" s="101" t="s">
        <v>27</v>
      </c>
      <c r="M2" s="22" t="s">
        <v>28</v>
      </c>
      <c r="N2" s="105" t="s">
        <v>2</v>
      </c>
      <c r="O2" s="105" t="s">
        <v>26</v>
      </c>
      <c r="P2" s="99" t="s">
        <v>24</v>
      </c>
      <c r="Q2" s="105" t="s">
        <v>25</v>
      </c>
      <c r="R2" s="105" t="s">
        <v>23</v>
      </c>
      <c r="S2" s="100" t="s">
        <v>20</v>
      </c>
      <c r="T2" s="106" t="s">
        <v>21</v>
      </c>
      <c r="U2" s="104" t="s">
        <v>22</v>
      </c>
      <c r="V2" s="103" t="s">
        <v>3</v>
      </c>
      <c r="W2" s="97" t="s">
        <v>15</v>
      </c>
      <c r="X2" s="98" t="s">
        <v>12</v>
      </c>
      <c r="Y2" s="22"/>
      <c r="Z2" s="81" t="s">
        <v>214</v>
      </c>
      <c r="AA2" s="81" t="s">
        <v>215</v>
      </c>
      <c r="AB2" s="81" t="s">
        <v>216</v>
      </c>
      <c r="AC2" s="81" t="s">
        <v>217</v>
      </c>
      <c r="AD2" s="81" t="s">
        <v>218</v>
      </c>
      <c r="AE2" s="81" t="s">
        <v>219</v>
      </c>
      <c r="AF2" s="81" t="s">
        <v>220</v>
      </c>
      <c r="AG2" s="81" t="s">
        <v>221</v>
      </c>
      <c r="AH2" s="81" t="s">
        <v>222</v>
      </c>
      <c r="AI2" s="81" t="s">
        <v>223</v>
      </c>
      <c r="AJ2" s="81" t="s">
        <v>224</v>
      </c>
      <c r="AK2" s="81" t="s">
        <v>225</v>
      </c>
      <c r="AL2" s="81" t="s">
        <v>226</v>
      </c>
      <c r="AM2" s="81" t="s">
        <v>227</v>
      </c>
      <c r="AN2" s="81" t="s">
        <v>228</v>
      </c>
      <c r="AO2" s="81" t="s">
        <v>229</v>
      </c>
      <c r="AP2" s="81" t="s">
        <v>230</v>
      </c>
      <c r="AQ2" s="81" t="s">
        <v>231</v>
      </c>
      <c r="AR2" s="81" t="s">
        <v>232</v>
      </c>
      <c r="AS2" s="81" t="s">
        <v>233</v>
      </c>
      <c r="AT2" s="81" t="s">
        <v>234</v>
      </c>
      <c r="AU2" s="81" t="s">
        <v>235</v>
      </c>
      <c r="AV2" s="81" t="s">
        <v>236</v>
      </c>
      <c r="AW2" s="81" t="s">
        <v>237</v>
      </c>
      <c r="AX2" s="81" t="s">
        <v>238</v>
      </c>
      <c r="AY2" s="81" t="s">
        <v>239</v>
      </c>
      <c r="AZ2" s="81" t="s">
        <v>240</v>
      </c>
      <c r="BA2" s="81" t="s">
        <v>241</v>
      </c>
      <c r="BB2" s="81" t="s">
        <v>242</v>
      </c>
      <c r="BC2" s="81" t="s">
        <v>243</v>
      </c>
      <c r="BD2" s="81" t="s">
        <v>244</v>
      </c>
      <c r="BE2" s="81" t="s">
        <v>245</v>
      </c>
      <c r="BF2" s="81" t="s">
        <v>246</v>
      </c>
      <c r="BG2" s="81" t="s">
        <v>247</v>
      </c>
      <c r="BH2" s="81" t="s">
        <v>248</v>
      </c>
      <c r="BI2" s="81" t="s">
        <v>249</v>
      </c>
      <c r="BJ2" s="81" t="s">
        <v>250</v>
      </c>
      <c r="BK2" s="81" t="s">
        <v>251</v>
      </c>
    </row>
    <row r="3" spans="1:63" s="6" customFormat="1" ht="48.75" customHeight="1">
      <c r="A3" s="37">
        <v>0</v>
      </c>
      <c r="B3" s="53">
        <v>5</v>
      </c>
      <c r="C3" s="131">
        <f>A3*0.3048</f>
        <v>0</v>
      </c>
      <c r="D3" s="132">
        <f>B3*0.3048</f>
        <v>1.524</v>
      </c>
      <c r="E3" s="30"/>
      <c r="F3" s="124" t="s">
        <v>29</v>
      </c>
      <c r="G3" s="26" t="s">
        <v>155</v>
      </c>
      <c r="H3" s="27" t="s">
        <v>127</v>
      </c>
      <c r="I3" s="24"/>
      <c r="J3" s="17">
        <v>0.26</v>
      </c>
      <c r="K3" s="18" t="s">
        <v>6</v>
      </c>
      <c r="L3" s="16" t="s">
        <v>10</v>
      </c>
      <c r="M3" s="19" t="s">
        <v>156</v>
      </c>
      <c r="N3" s="3"/>
      <c r="O3" s="8"/>
      <c r="P3" s="34"/>
      <c r="Q3" s="35"/>
      <c r="R3" s="36"/>
      <c r="S3" s="40"/>
      <c r="T3" s="44"/>
      <c r="U3" s="46"/>
      <c r="V3" s="47" t="s">
        <v>208</v>
      </c>
      <c r="W3" s="124" t="s">
        <v>29</v>
      </c>
      <c r="X3" s="75">
        <v>1.2999999999999999E-2</v>
      </c>
      <c r="Y3" s="10"/>
      <c r="Z3" s="141">
        <v>1.3</v>
      </c>
      <c r="AA3" s="141">
        <v>26.6</v>
      </c>
      <c r="AB3" s="141">
        <v>9.3000000000000007</v>
      </c>
      <c r="AC3" s="141">
        <v>34</v>
      </c>
      <c r="AD3" s="141">
        <v>0.2</v>
      </c>
      <c r="AE3" s="141">
        <v>5.9</v>
      </c>
      <c r="AF3" s="141">
        <v>7.8</v>
      </c>
      <c r="AG3" s="141">
        <v>525</v>
      </c>
      <c r="AH3" s="141">
        <v>2.0099999999999998</v>
      </c>
      <c r="AI3" s="141">
        <v>45.9</v>
      </c>
      <c r="AJ3" s="141">
        <v>2.9</v>
      </c>
      <c r="AK3" s="141">
        <v>56.4</v>
      </c>
      <c r="AL3" s="141">
        <v>16.600000000000001</v>
      </c>
      <c r="AM3" s="141">
        <v>63</v>
      </c>
      <c r="AN3" s="141">
        <v>0.1</v>
      </c>
      <c r="AO3" s="141">
        <v>1.1000000000000001</v>
      </c>
      <c r="AP3" s="141">
        <v>1.3</v>
      </c>
      <c r="AQ3" s="141">
        <v>21</v>
      </c>
      <c r="AR3" s="141">
        <v>0.89</v>
      </c>
      <c r="AS3" s="141">
        <v>7.4999999999999997E-2</v>
      </c>
      <c r="AT3" s="141">
        <v>19</v>
      </c>
      <c r="AU3" s="141">
        <v>9</v>
      </c>
      <c r="AV3" s="141">
        <v>0.35</v>
      </c>
      <c r="AW3" s="141">
        <v>94</v>
      </c>
      <c r="AX3" s="141">
        <v>7.0000000000000001E-3</v>
      </c>
      <c r="AY3" s="141" t="s">
        <v>253</v>
      </c>
      <c r="AZ3" s="141">
        <v>1.61</v>
      </c>
      <c r="BA3" s="141">
        <v>3.1E-2</v>
      </c>
      <c r="BB3" s="141">
        <v>0.23</v>
      </c>
      <c r="BC3" s="141">
        <v>0.4</v>
      </c>
      <c r="BD3" s="141" t="s">
        <v>254</v>
      </c>
      <c r="BE3" s="141">
        <v>1.9</v>
      </c>
      <c r="BF3" s="141">
        <v>0.3</v>
      </c>
      <c r="BG3" s="141" t="s">
        <v>268</v>
      </c>
      <c r="BH3" s="141">
        <v>4</v>
      </c>
      <c r="BI3" s="141" t="s">
        <v>255</v>
      </c>
      <c r="BJ3" s="141" t="s">
        <v>256</v>
      </c>
      <c r="BK3" s="141">
        <v>3.63</v>
      </c>
    </row>
    <row r="4" spans="1:63" s="6" customFormat="1" ht="46.5" customHeight="1">
      <c r="A4" s="54">
        <f>B3</f>
        <v>5</v>
      </c>
      <c r="B4" s="55">
        <f t="shared" ref="B4:B9" si="0">A4+5</f>
        <v>10</v>
      </c>
      <c r="C4" s="125">
        <f>A4*0.3048</f>
        <v>1.524</v>
      </c>
      <c r="D4" s="126">
        <f>B4*0.3048</f>
        <v>3.048</v>
      </c>
      <c r="E4" s="31"/>
      <c r="F4" s="124" t="s">
        <v>30</v>
      </c>
      <c r="G4" s="28" t="s">
        <v>155</v>
      </c>
      <c r="H4" s="29" t="s">
        <v>128</v>
      </c>
      <c r="I4" s="24"/>
      <c r="J4" s="17">
        <v>0.46700000000000003</v>
      </c>
      <c r="K4" s="18" t="s">
        <v>6</v>
      </c>
      <c r="L4" s="16" t="s">
        <v>10</v>
      </c>
      <c r="M4" s="19">
        <v>20</v>
      </c>
      <c r="N4" s="5"/>
      <c r="O4" s="23"/>
      <c r="P4" s="37"/>
      <c r="Q4" s="38"/>
      <c r="R4" s="39"/>
      <c r="S4" s="40" t="s">
        <v>258</v>
      </c>
      <c r="T4" s="44"/>
      <c r="U4" s="46"/>
      <c r="V4" s="48" t="s">
        <v>209</v>
      </c>
      <c r="W4" s="124" t="s">
        <v>30</v>
      </c>
      <c r="X4" s="74">
        <v>8.9999999999999993E-3</v>
      </c>
      <c r="Y4" s="11"/>
      <c r="Z4" s="134">
        <v>0.9</v>
      </c>
      <c r="AA4" s="134">
        <v>33.5</v>
      </c>
      <c r="AB4" s="134">
        <v>6.5</v>
      </c>
      <c r="AC4" s="134">
        <v>39</v>
      </c>
      <c r="AD4" s="134">
        <v>0.1</v>
      </c>
      <c r="AE4" s="134">
        <v>4.9000000000000004</v>
      </c>
      <c r="AF4" s="134">
        <v>8.6</v>
      </c>
      <c r="AG4" s="134">
        <v>531</v>
      </c>
      <c r="AH4" s="134">
        <v>2.17</v>
      </c>
      <c r="AI4" s="134">
        <v>30</v>
      </c>
      <c r="AJ4" s="134">
        <v>3.8</v>
      </c>
      <c r="AK4" s="134">
        <v>3.3</v>
      </c>
      <c r="AL4" s="134">
        <v>17.100000000000001</v>
      </c>
      <c r="AM4" s="134">
        <v>55</v>
      </c>
      <c r="AN4" s="134">
        <v>0.2</v>
      </c>
      <c r="AO4" s="134">
        <v>1.1000000000000001</v>
      </c>
      <c r="AP4" s="134">
        <v>0.7</v>
      </c>
      <c r="AQ4" s="134">
        <v>20</v>
      </c>
      <c r="AR4" s="134">
        <v>0.97</v>
      </c>
      <c r="AS4" s="134">
        <v>7.4999999999999997E-2</v>
      </c>
      <c r="AT4" s="134">
        <v>18</v>
      </c>
      <c r="AU4" s="134">
        <v>8</v>
      </c>
      <c r="AV4" s="134">
        <v>0.39</v>
      </c>
      <c r="AW4" s="134">
        <v>90</v>
      </c>
      <c r="AX4" s="134">
        <v>7.0000000000000001E-3</v>
      </c>
      <c r="AY4" s="134" t="s">
        <v>253</v>
      </c>
      <c r="AZ4" s="134">
        <v>1.58</v>
      </c>
      <c r="BA4" s="134">
        <v>3.3000000000000002E-2</v>
      </c>
      <c r="BB4" s="134">
        <v>0.25</v>
      </c>
      <c r="BC4" s="134">
        <v>0.3</v>
      </c>
      <c r="BD4" s="134" t="s">
        <v>254</v>
      </c>
      <c r="BE4" s="134">
        <v>1.9</v>
      </c>
      <c r="BF4" s="134">
        <v>0.3</v>
      </c>
      <c r="BG4" s="134" t="s">
        <v>268</v>
      </c>
      <c r="BH4" s="134">
        <v>4</v>
      </c>
      <c r="BI4" s="134" t="s">
        <v>255</v>
      </c>
      <c r="BJ4" s="134" t="s">
        <v>256</v>
      </c>
      <c r="BK4" s="134">
        <v>4.4400000000000004</v>
      </c>
    </row>
    <row r="5" spans="1:63" s="6" customFormat="1" ht="46.5" customHeight="1">
      <c r="A5" s="56">
        <f>B4</f>
        <v>10</v>
      </c>
      <c r="B5" s="55">
        <f t="shared" si="0"/>
        <v>15</v>
      </c>
      <c r="C5" s="125">
        <f t="shared" ref="C5:C43" si="1">A5*0.3048</f>
        <v>3.048</v>
      </c>
      <c r="D5" s="126">
        <f t="shared" ref="D5:D43" si="2">B5*0.3048</f>
        <v>4.5720000000000001</v>
      </c>
      <c r="E5" s="31"/>
      <c r="F5" s="124" t="s">
        <v>31</v>
      </c>
      <c r="G5" s="28" t="s">
        <v>155</v>
      </c>
      <c r="H5" s="29" t="s">
        <v>129</v>
      </c>
      <c r="I5" s="24"/>
      <c r="J5" s="42">
        <v>0.67</v>
      </c>
      <c r="K5" s="18" t="s">
        <v>5</v>
      </c>
      <c r="L5" s="15" t="s">
        <v>10</v>
      </c>
      <c r="M5" s="19">
        <v>2</v>
      </c>
      <c r="N5" s="4"/>
      <c r="O5" s="8"/>
      <c r="P5" s="37"/>
      <c r="Q5" s="38"/>
      <c r="R5" s="39"/>
      <c r="S5" s="40" t="s">
        <v>258</v>
      </c>
      <c r="T5" s="44"/>
      <c r="U5" s="46"/>
      <c r="V5" s="48" t="s">
        <v>174</v>
      </c>
      <c r="W5" s="124" t="s">
        <v>31</v>
      </c>
      <c r="X5" s="74">
        <v>7.0000000000000001E-3</v>
      </c>
      <c r="Y5" s="11"/>
      <c r="Z5" s="134">
        <v>1.2</v>
      </c>
      <c r="AA5" s="134">
        <v>11.1</v>
      </c>
      <c r="AB5" s="134">
        <v>9.1999999999999993</v>
      </c>
      <c r="AC5" s="134">
        <v>31</v>
      </c>
      <c r="AD5" s="134">
        <v>0.1</v>
      </c>
      <c r="AE5" s="134">
        <v>5.0999999999999996</v>
      </c>
      <c r="AF5" s="134">
        <v>8.5</v>
      </c>
      <c r="AG5" s="134">
        <v>496</v>
      </c>
      <c r="AH5" s="134">
        <v>2.37</v>
      </c>
      <c r="AI5" s="134">
        <v>13.8</v>
      </c>
      <c r="AJ5" s="134">
        <v>3.3</v>
      </c>
      <c r="AK5" s="134">
        <v>2.5</v>
      </c>
      <c r="AL5" s="134">
        <v>17.7</v>
      </c>
      <c r="AM5" s="134">
        <v>133</v>
      </c>
      <c r="AN5" s="134">
        <v>0.1</v>
      </c>
      <c r="AO5" s="134">
        <v>1.4</v>
      </c>
      <c r="AP5" s="134">
        <v>1</v>
      </c>
      <c r="AQ5" s="134">
        <v>35</v>
      </c>
      <c r="AR5" s="134">
        <v>1.21</v>
      </c>
      <c r="AS5" s="134">
        <v>7.3999999999999996E-2</v>
      </c>
      <c r="AT5" s="134">
        <v>17</v>
      </c>
      <c r="AU5" s="134">
        <v>11</v>
      </c>
      <c r="AV5" s="134">
        <v>0.6</v>
      </c>
      <c r="AW5" s="134">
        <v>101</v>
      </c>
      <c r="AX5" s="134">
        <v>4.8000000000000001E-2</v>
      </c>
      <c r="AY5" s="134" t="s">
        <v>253</v>
      </c>
      <c r="AZ5" s="134">
        <v>1.48</v>
      </c>
      <c r="BA5" s="134">
        <v>4.5999999999999999E-2</v>
      </c>
      <c r="BB5" s="134">
        <v>0.13</v>
      </c>
      <c r="BC5" s="134">
        <v>0.8</v>
      </c>
      <c r="BD5" s="134" t="s">
        <v>254</v>
      </c>
      <c r="BE5" s="134">
        <v>2.1</v>
      </c>
      <c r="BF5" s="134">
        <v>0.2</v>
      </c>
      <c r="BG5" s="134">
        <v>7.0000000000000007E-2</v>
      </c>
      <c r="BH5" s="134">
        <v>5</v>
      </c>
      <c r="BI5" s="134" t="s">
        <v>255</v>
      </c>
      <c r="BJ5" s="134" t="s">
        <v>256</v>
      </c>
      <c r="BK5" s="134">
        <v>3.83</v>
      </c>
    </row>
    <row r="6" spans="1:63" s="6" customFormat="1" ht="46.5" customHeight="1">
      <c r="A6" s="54">
        <f t="shared" ref="A6:A43" si="3">B5</f>
        <v>15</v>
      </c>
      <c r="B6" s="55">
        <f t="shared" si="0"/>
        <v>20</v>
      </c>
      <c r="C6" s="125">
        <f t="shared" si="1"/>
        <v>4.5720000000000001</v>
      </c>
      <c r="D6" s="126">
        <f t="shared" si="2"/>
        <v>6.0960000000000001</v>
      </c>
      <c r="E6" s="31"/>
      <c r="F6" s="124" t="s">
        <v>32</v>
      </c>
      <c r="G6" s="28" t="s">
        <v>155</v>
      </c>
      <c r="H6" s="29" t="s">
        <v>130</v>
      </c>
      <c r="I6" s="24"/>
      <c r="J6" s="41">
        <v>1.38</v>
      </c>
      <c r="K6" s="18" t="s">
        <v>5</v>
      </c>
      <c r="L6" s="16" t="s">
        <v>10</v>
      </c>
      <c r="M6" s="19">
        <v>2</v>
      </c>
      <c r="N6" s="3"/>
      <c r="O6" s="8"/>
      <c r="P6" s="37"/>
      <c r="Q6" s="38"/>
      <c r="R6" s="39"/>
      <c r="S6" s="40" t="s">
        <v>258</v>
      </c>
      <c r="T6" s="44"/>
      <c r="U6" s="46"/>
      <c r="V6" s="48" t="s">
        <v>257</v>
      </c>
      <c r="W6" s="124" t="s">
        <v>32</v>
      </c>
      <c r="X6" s="74">
        <v>2.5000000000000001E-3</v>
      </c>
      <c r="Y6" s="11"/>
      <c r="Z6" s="134">
        <v>1.3</v>
      </c>
      <c r="AA6" s="134">
        <v>4.5</v>
      </c>
      <c r="AB6" s="134">
        <v>8.1</v>
      </c>
      <c r="AC6" s="134">
        <v>26</v>
      </c>
      <c r="AD6" s="134" t="s">
        <v>252</v>
      </c>
      <c r="AE6" s="134">
        <v>4.5999999999999996</v>
      </c>
      <c r="AF6" s="134">
        <v>6.5</v>
      </c>
      <c r="AG6" s="134">
        <v>543</v>
      </c>
      <c r="AH6" s="134">
        <v>2.2000000000000002</v>
      </c>
      <c r="AI6" s="134">
        <v>11.7</v>
      </c>
      <c r="AJ6" s="134">
        <v>2.6</v>
      </c>
      <c r="AK6" s="134">
        <v>2.1</v>
      </c>
      <c r="AL6" s="134">
        <v>17.7</v>
      </c>
      <c r="AM6" s="134">
        <v>93</v>
      </c>
      <c r="AN6" s="142">
        <v>0.05</v>
      </c>
      <c r="AO6" s="134">
        <v>1.5</v>
      </c>
      <c r="AP6" s="134">
        <v>0.3</v>
      </c>
      <c r="AQ6" s="134">
        <v>32</v>
      </c>
      <c r="AR6" s="134">
        <v>1.35</v>
      </c>
      <c r="AS6" s="134">
        <v>7.0999999999999994E-2</v>
      </c>
      <c r="AT6" s="134">
        <v>15</v>
      </c>
      <c r="AU6" s="134">
        <v>11</v>
      </c>
      <c r="AV6" s="134">
        <v>0.56000000000000005</v>
      </c>
      <c r="AW6" s="134">
        <v>108</v>
      </c>
      <c r="AX6" s="134">
        <v>4.2999999999999997E-2</v>
      </c>
      <c r="AY6" s="134" t="s">
        <v>253</v>
      </c>
      <c r="AZ6" s="134">
        <v>1.56</v>
      </c>
      <c r="BA6" s="134">
        <v>4.1000000000000002E-2</v>
      </c>
      <c r="BB6" s="134">
        <v>0.16</v>
      </c>
      <c r="BC6" s="134">
        <v>0.7</v>
      </c>
      <c r="BD6" s="134" t="s">
        <v>254</v>
      </c>
      <c r="BE6" s="134">
        <v>2</v>
      </c>
      <c r="BF6" s="134">
        <v>0.2</v>
      </c>
      <c r="BG6" s="134" t="s">
        <v>268</v>
      </c>
      <c r="BH6" s="134">
        <v>5</v>
      </c>
      <c r="BI6" s="134" t="s">
        <v>255</v>
      </c>
      <c r="BJ6" s="134" t="s">
        <v>256</v>
      </c>
      <c r="BK6" s="134">
        <v>1.83</v>
      </c>
    </row>
    <row r="7" spans="1:63" s="6" customFormat="1" ht="46.5" customHeight="1">
      <c r="A7" s="56">
        <f t="shared" si="3"/>
        <v>20</v>
      </c>
      <c r="B7" s="55">
        <f t="shared" si="0"/>
        <v>25</v>
      </c>
      <c r="C7" s="125">
        <f t="shared" si="1"/>
        <v>6.0960000000000001</v>
      </c>
      <c r="D7" s="126">
        <f t="shared" si="2"/>
        <v>7.62</v>
      </c>
      <c r="E7" s="31"/>
      <c r="F7" s="124" t="s">
        <v>33</v>
      </c>
      <c r="G7" s="28" t="s">
        <v>155</v>
      </c>
      <c r="H7" s="29" t="s">
        <v>188</v>
      </c>
      <c r="I7" s="24"/>
      <c r="J7" s="17">
        <v>0.45100000000000001</v>
      </c>
      <c r="K7" s="18" t="s">
        <v>4</v>
      </c>
      <c r="L7" s="15" t="s">
        <v>10</v>
      </c>
      <c r="M7" s="19">
        <v>10</v>
      </c>
      <c r="N7" s="3"/>
      <c r="O7" s="8"/>
      <c r="P7" s="37"/>
      <c r="Q7" s="38"/>
      <c r="R7" s="39"/>
      <c r="S7" s="40" t="s">
        <v>258</v>
      </c>
      <c r="T7" s="44"/>
      <c r="U7" s="46"/>
      <c r="V7" s="48" t="s">
        <v>205</v>
      </c>
      <c r="W7" s="124" t="s">
        <v>33</v>
      </c>
      <c r="X7" s="74">
        <v>2.5000000000000001E-3</v>
      </c>
      <c r="Y7" s="11"/>
      <c r="Z7" s="134">
        <v>1.1000000000000001</v>
      </c>
      <c r="AA7" s="134">
        <v>1.5</v>
      </c>
      <c r="AB7" s="134">
        <v>9</v>
      </c>
      <c r="AC7" s="134">
        <v>24</v>
      </c>
      <c r="AD7" s="134" t="s">
        <v>252</v>
      </c>
      <c r="AE7" s="134">
        <v>3.8</v>
      </c>
      <c r="AF7" s="134">
        <v>9.6</v>
      </c>
      <c r="AG7" s="134">
        <v>554</v>
      </c>
      <c r="AH7" s="134">
        <v>2.0099999999999998</v>
      </c>
      <c r="AI7" s="134">
        <v>19.2</v>
      </c>
      <c r="AJ7" s="134">
        <v>2.6</v>
      </c>
      <c r="AK7" s="134">
        <v>0.6</v>
      </c>
      <c r="AL7" s="134">
        <v>16.899999999999999</v>
      </c>
      <c r="AM7" s="134">
        <v>173</v>
      </c>
      <c r="AN7" s="142">
        <v>0.05</v>
      </c>
      <c r="AO7" s="134">
        <v>1.5</v>
      </c>
      <c r="AP7" s="134">
        <v>0.2</v>
      </c>
      <c r="AQ7" s="134">
        <v>26</v>
      </c>
      <c r="AR7" s="134">
        <v>2.4</v>
      </c>
      <c r="AS7" s="134">
        <v>7.3999999999999996E-2</v>
      </c>
      <c r="AT7" s="134">
        <v>12</v>
      </c>
      <c r="AU7" s="134">
        <v>9</v>
      </c>
      <c r="AV7" s="134">
        <v>0.49</v>
      </c>
      <c r="AW7" s="134">
        <v>103</v>
      </c>
      <c r="AX7" s="134">
        <v>3.6999999999999998E-2</v>
      </c>
      <c r="AY7" s="134" t="s">
        <v>253</v>
      </c>
      <c r="AZ7" s="134">
        <v>1.86</v>
      </c>
      <c r="BA7" s="134">
        <v>4.7E-2</v>
      </c>
      <c r="BB7" s="134">
        <v>0.14000000000000001</v>
      </c>
      <c r="BC7" s="134">
        <v>0.6</v>
      </c>
      <c r="BD7" s="134" t="s">
        <v>254</v>
      </c>
      <c r="BE7" s="134">
        <v>1.4</v>
      </c>
      <c r="BF7" s="134">
        <v>0.2</v>
      </c>
      <c r="BG7" s="134">
        <v>0.18</v>
      </c>
      <c r="BH7" s="134">
        <v>5</v>
      </c>
      <c r="BI7" s="134" t="s">
        <v>255</v>
      </c>
      <c r="BJ7" s="134" t="s">
        <v>256</v>
      </c>
      <c r="BK7" s="134">
        <v>3.44</v>
      </c>
    </row>
    <row r="8" spans="1:63" s="119" customFormat="1" ht="45" customHeight="1">
      <c r="A8" s="54">
        <f t="shared" si="3"/>
        <v>25</v>
      </c>
      <c r="B8" s="55">
        <f t="shared" si="0"/>
        <v>30</v>
      </c>
      <c r="C8" s="127">
        <f t="shared" si="1"/>
        <v>7.62</v>
      </c>
      <c r="D8" s="128">
        <f t="shared" si="2"/>
        <v>9.1440000000000001</v>
      </c>
      <c r="E8" s="32"/>
      <c r="F8" s="124" t="s">
        <v>34</v>
      </c>
      <c r="G8" s="28" t="s">
        <v>155</v>
      </c>
      <c r="H8" s="29" t="s">
        <v>131</v>
      </c>
      <c r="I8" s="25"/>
      <c r="J8" s="9">
        <v>0.124</v>
      </c>
      <c r="K8" s="20" t="s">
        <v>6</v>
      </c>
      <c r="L8" s="16" t="s">
        <v>10</v>
      </c>
      <c r="M8" s="21">
        <v>20</v>
      </c>
      <c r="N8" s="3"/>
      <c r="O8" s="7"/>
      <c r="P8" s="37"/>
      <c r="Q8" s="40"/>
      <c r="R8" s="39"/>
      <c r="S8" s="40" t="s">
        <v>258</v>
      </c>
      <c r="T8" s="44"/>
      <c r="U8" s="46"/>
      <c r="V8" s="48" t="s">
        <v>203</v>
      </c>
      <c r="W8" s="124" t="s">
        <v>34</v>
      </c>
      <c r="X8" s="74">
        <v>2.5000000000000001E-3</v>
      </c>
      <c r="Y8" s="12"/>
      <c r="Z8" s="134">
        <v>0.8</v>
      </c>
      <c r="AA8" s="134">
        <v>6.3</v>
      </c>
      <c r="AB8" s="134">
        <v>8.6999999999999993</v>
      </c>
      <c r="AC8" s="134">
        <v>28</v>
      </c>
      <c r="AD8" s="134" t="s">
        <v>252</v>
      </c>
      <c r="AE8" s="134">
        <v>4.0999999999999996</v>
      </c>
      <c r="AF8" s="134">
        <v>5.2</v>
      </c>
      <c r="AG8" s="134">
        <v>544</v>
      </c>
      <c r="AH8" s="134">
        <v>2.04</v>
      </c>
      <c r="AI8" s="134">
        <v>15.3</v>
      </c>
      <c r="AJ8" s="134">
        <v>4.5999999999999996</v>
      </c>
      <c r="AK8" s="134">
        <v>1.2</v>
      </c>
      <c r="AL8" s="134">
        <v>14.8</v>
      </c>
      <c r="AM8" s="134">
        <v>1182</v>
      </c>
      <c r="AN8" s="142">
        <v>0.05</v>
      </c>
      <c r="AO8" s="134">
        <v>1.1000000000000001</v>
      </c>
      <c r="AP8" s="134">
        <v>0.1</v>
      </c>
      <c r="AQ8" s="134">
        <v>28</v>
      </c>
      <c r="AR8" s="134">
        <v>2.39</v>
      </c>
      <c r="AS8" s="134">
        <v>7.0999999999999994E-2</v>
      </c>
      <c r="AT8" s="134">
        <v>12</v>
      </c>
      <c r="AU8" s="134">
        <v>8</v>
      </c>
      <c r="AV8" s="134">
        <v>0.48</v>
      </c>
      <c r="AW8" s="134">
        <v>428</v>
      </c>
      <c r="AX8" s="134">
        <v>1.0999999999999999E-2</v>
      </c>
      <c r="AY8" s="134" t="s">
        <v>253</v>
      </c>
      <c r="AZ8" s="134">
        <v>2.0699999999999998</v>
      </c>
      <c r="BA8" s="134">
        <v>5.1999999999999998E-2</v>
      </c>
      <c r="BB8" s="134">
        <v>0.15</v>
      </c>
      <c r="BC8" s="134">
        <v>0.2</v>
      </c>
      <c r="BD8" s="134" t="s">
        <v>254</v>
      </c>
      <c r="BE8" s="134">
        <v>1.7</v>
      </c>
      <c r="BF8" s="134">
        <v>0.1</v>
      </c>
      <c r="BG8" s="134">
        <v>0.05</v>
      </c>
      <c r="BH8" s="134">
        <v>5</v>
      </c>
      <c r="BI8" s="134" t="s">
        <v>255</v>
      </c>
      <c r="BJ8" s="134" t="s">
        <v>256</v>
      </c>
      <c r="BK8" s="134">
        <v>2.81</v>
      </c>
    </row>
    <row r="9" spans="1:63" s="6" customFormat="1" ht="48" customHeight="1">
      <c r="A9" s="56">
        <f t="shared" si="3"/>
        <v>30</v>
      </c>
      <c r="B9" s="55">
        <f t="shared" si="0"/>
        <v>35</v>
      </c>
      <c r="C9" s="125">
        <f t="shared" si="1"/>
        <v>9.1440000000000001</v>
      </c>
      <c r="D9" s="126">
        <f t="shared" si="2"/>
        <v>10.668000000000001</v>
      </c>
      <c r="E9" s="31"/>
      <c r="F9" s="124" t="s">
        <v>35</v>
      </c>
      <c r="G9" s="28" t="s">
        <v>155</v>
      </c>
      <c r="H9" s="29" t="s">
        <v>132</v>
      </c>
      <c r="I9" s="24"/>
      <c r="J9" s="17">
        <v>7.1999999999999995E-2</v>
      </c>
      <c r="K9" s="18" t="s">
        <v>6</v>
      </c>
      <c r="L9" s="15" t="s">
        <v>10</v>
      </c>
      <c r="M9" s="19">
        <v>30</v>
      </c>
      <c r="N9" s="3"/>
      <c r="O9" s="8"/>
      <c r="P9" s="37"/>
      <c r="Q9" s="38"/>
      <c r="R9" s="39"/>
      <c r="S9" s="40" t="s">
        <v>258</v>
      </c>
      <c r="T9" s="44"/>
      <c r="U9" s="46"/>
      <c r="V9" s="49" t="s">
        <v>204</v>
      </c>
      <c r="W9" s="124" t="s">
        <v>35</v>
      </c>
      <c r="X9" s="74">
        <v>1.0999999999999999E-2</v>
      </c>
      <c r="Y9" s="73"/>
      <c r="Z9" s="138">
        <v>1</v>
      </c>
      <c r="AA9" s="138">
        <v>6.6</v>
      </c>
      <c r="AB9" s="138">
        <v>9.3000000000000007</v>
      </c>
      <c r="AC9" s="135">
        <v>28</v>
      </c>
      <c r="AD9" s="138">
        <v>0.1</v>
      </c>
      <c r="AE9" s="138">
        <v>3.7</v>
      </c>
      <c r="AF9" s="138">
        <v>5.9</v>
      </c>
      <c r="AG9" s="135">
        <v>485</v>
      </c>
      <c r="AH9" s="137">
        <v>2.06</v>
      </c>
      <c r="AI9" s="138">
        <v>162.30000000000001</v>
      </c>
      <c r="AJ9" s="138">
        <v>2.9</v>
      </c>
      <c r="AK9" s="138">
        <v>2.4</v>
      </c>
      <c r="AL9" s="138">
        <v>15.1</v>
      </c>
      <c r="AM9" s="135">
        <v>1268</v>
      </c>
      <c r="AN9" s="138">
        <v>0.05</v>
      </c>
      <c r="AO9" s="138">
        <v>0.9</v>
      </c>
      <c r="AP9" s="138">
        <v>0.5</v>
      </c>
      <c r="AQ9" s="135">
        <v>30</v>
      </c>
      <c r="AR9" s="137">
        <v>2.04</v>
      </c>
      <c r="AS9" s="139">
        <v>7.0999999999999994E-2</v>
      </c>
      <c r="AT9" s="135">
        <v>13</v>
      </c>
      <c r="AU9" s="135">
        <v>7</v>
      </c>
      <c r="AV9" s="137">
        <v>0.44</v>
      </c>
      <c r="AW9" s="135">
        <v>455</v>
      </c>
      <c r="AX9" s="139">
        <v>2.4E-2</v>
      </c>
      <c r="AY9" s="136" t="s">
        <v>253</v>
      </c>
      <c r="AZ9" s="137">
        <v>1.94</v>
      </c>
      <c r="BA9" s="139">
        <v>5.8999999999999997E-2</v>
      </c>
      <c r="BB9" s="137">
        <v>0.21</v>
      </c>
      <c r="BC9" s="138">
        <v>0.3</v>
      </c>
      <c r="BD9" s="137" t="s">
        <v>254</v>
      </c>
      <c r="BE9" s="138">
        <v>2.2999999999999998</v>
      </c>
      <c r="BF9" s="138">
        <v>0.2</v>
      </c>
      <c r="BG9" s="137">
        <v>0.19</v>
      </c>
      <c r="BH9" s="135">
        <v>5</v>
      </c>
      <c r="BI9" s="138" t="s">
        <v>255</v>
      </c>
      <c r="BJ9" s="138" t="s">
        <v>256</v>
      </c>
      <c r="BK9" s="134">
        <v>2.84</v>
      </c>
    </row>
    <row r="10" spans="1:63" s="6" customFormat="1" ht="45.75" customHeight="1">
      <c r="A10" s="54">
        <f t="shared" si="3"/>
        <v>35</v>
      </c>
      <c r="B10" s="55">
        <f t="shared" ref="B10:B43" si="4">A10+5</f>
        <v>40</v>
      </c>
      <c r="C10" s="125">
        <f t="shared" si="1"/>
        <v>10.668000000000001</v>
      </c>
      <c r="D10" s="126">
        <f t="shared" si="2"/>
        <v>12.192</v>
      </c>
      <c r="E10" s="31"/>
      <c r="F10" s="124" t="s">
        <v>36</v>
      </c>
      <c r="G10" s="28" t="s">
        <v>155</v>
      </c>
      <c r="H10" s="29" t="s">
        <v>133</v>
      </c>
      <c r="I10" s="24"/>
      <c r="J10" s="17">
        <v>6.6000000000000003E-2</v>
      </c>
      <c r="K10" s="18"/>
      <c r="L10" s="16"/>
      <c r="M10" s="19"/>
      <c r="N10" s="2"/>
      <c r="O10" s="8"/>
      <c r="P10" s="37" t="s">
        <v>7</v>
      </c>
      <c r="Q10" s="38">
        <v>1</v>
      </c>
      <c r="R10" s="39" t="s">
        <v>157</v>
      </c>
      <c r="S10" s="40"/>
      <c r="T10" s="44"/>
      <c r="U10" s="46"/>
      <c r="V10" s="50" t="s">
        <v>259</v>
      </c>
      <c r="W10" s="124" t="s">
        <v>36</v>
      </c>
      <c r="X10" s="74">
        <v>1.2E-2</v>
      </c>
      <c r="Y10" s="11"/>
      <c r="Z10" s="134">
        <v>3.4</v>
      </c>
      <c r="AA10" s="134">
        <v>22</v>
      </c>
      <c r="AB10" s="134">
        <v>10.5</v>
      </c>
      <c r="AC10" s="134">
        <v>67</v>
      </c>
      <c r="AD10" s="134">
        <v>0.6</v>
      </c>
      <c r="AE10" s="134">
        <v>16.600000000000001</v>
      </c>
      <c r="AF10" s="134">
        <v>13.4</v>
      </c>
      <c r="AG10" s="134">
        <v>820</v>
      </c>
      <c r="AH10" s="134">
        <v>4.55</v>
      </c>
      <c r="AI10" s="134">
        <v>1729.3</v>
      </c>
      <c r="AJ10" s="134">
        <v>4.3</v>
      </c>
      <c r="AK10" s="134">
        <v>8.3000000000000007</v>
      </c>
      <c r="AL10" s="134">
        <v>13.8</v>
      </c>
      <c r="AM10" s="134">
        <v>138</v>
      </c>
      <c r="AN10" s="134">
        <v>0.1</v>
      </c>
      <c r="AO10" s="134">
        <v>2.2999999999999998</v>
      </c>
      <c r="AP10" s="134">
        <v>5.7</v>
      </c>
      <c r="AQ10" s="134">
        <v>77</v>
      </c>
      <c r="AR10" s="134">
        <v>1.45</v>
      </c>
      <c r="AS10" s="134">
        <v>9.9000000000000005E-2</v>
      </c>
      <c r="AT10" s="134">
        <v>12</v>
      </c>
      <c r="AU10" s="134">
        <v>53</v>
      </c>
      <c r="AV10" s="134">
        <v>1.58</v>
      </c>
      <c r="AW10" s="134">
        <v>152</v>
      </c>
      <c r="AX10" s="134">
        <v>8.2000000000000003E-2</v>
      </c>
      <c r="AY10" s="134" t="s">
        <v>253</v>
      </c>
      <c r="AZ10" s="134">
        <v>2.54</v>
      </c>
      <c r="BA10" s="134">
        <v>8.5999999999999993E-2</v>
      </c>
      <c r="BB10" s="134">
        <v>0.26</v>
      </c>
      <c r="BC10" s="134">
        <v>1.4</v>
      </c>
      <c r="BD10" s="134" t="s">
        <v>254</v>
      </c>
      <c r="BE10" s="134">
        <v>5</v>
      </c>
      <c r="BF10" s="134">
        <v>0.4</v>
      </c>
      <c r="BG10" s="134">
        <v>1.22</v>
      </c>
      <c r="BH10" s="134">
        <v>9</v>
      </c>
      <c r="BI10" s="134" t="s">
        <v>255</v>
      </c>
      <c r="BJ10" s="134" t="s">
        <v>256</v>
      </c>
      <c r="BK10" s="134">
        <v>3.77</v>
      </c>
    </row>
    <row r="11" spans="1:63" s="6" customFormat="1" ht="46.5" customHeight="1">
      <c r="A11" s="56">
        <f t="shared" si="3"/>
        <v>40</v>
      </c>
      <c r="B11" s="55">
        <f t="shared" si="4"/>
        <v>45</v>
      </c>
      <c r="C11" s="125">
        <f t="shared" si="1"/>
        <v>12.192</v>
      </c>
      <c r="D11" s="126">
        <f t="shared" si="2"/>
        <v>13.716000000000001</v>
      </c>
      <c r="E11" s="31"/>
      <c r="F11" s="124" t="s">
        <v>37</v>
      </c>
      <c r="G11" s="28" t="s">
        <v>155</v>
      </c>
      <c r="H11" s="29" t="s">
        <v>134</v>
      </c>
      <c r="I11" s="24"/>
      <c r="J11" s="17">
        <v>4.5999999999999999E-2</v>
      </c>
      <c r="K11" s="18"/>
      <c r="L11" s="15"/>
      <c r="M11" s="19"/>
      <c r="N11" s="3"/>
      <c r="O11" s="8"/>
      <c r="P11" s="37" t="s">
        <v>7</v>
      </c>
      <c r="Q11" s="38">
        <v>0.5</v>
      </c>
      <c r="R11" s="39" t="s">
        <v>157</v>
      </c>
      <c r="S11" s="40"/>
      <c r="T11" s="44"/>
      <c r="U11" s="46"/>
      <c r="V11" s="50" t="s">
        <v>259</v>
      </c>
      <c r="W11" s="124" t="s">
        <v>37</v>
      </c>
      <c r="X11" s="74">
        <v>2.5000000000000001E-2</v>
      </c>
      <c r="Y11" s="11"/>
      <c r="Z11" s="134">
        <v>1.8</v>
      </c>
      <c r="AA11" s="134">
        <v>24.2</v>
      </c>
      <c r="AB11" s="134">
        <v>19.100000000000001</v>
      </c>
      <c r="AC11" s="134">
        <v>33</v>
      </c>
      <c r="AD11" s="134">
        <v>0.6</v>
      </c>
      <c r="AE11" s="134">
        <v>6.9</v>
      </c>
      <c r="AF11" s="134">
        <v>11.8</v>
      </c>
      <c r="AG11" s="134">
        <v>474</v>
      </c>
      <c r="AH11" s="134">
        <v>3.47</v>
      </c>
      <c r="AI11" s="134">
        <v>2614.3000000000002</v>
      </c>
      <c r="AJ11" s="134">
        <v>3.7</v>
      </c>
      <c r="AK11" s="134">
        <v>52.1</v>
      </c>
      <c r="AL11" s="134">
        <v>15.6</v>
      </c>
      <c r="AM11" s="134">
        <v>172</v>
      </c>
      <c r="AN11" s="134">
        <v>0.1</v>
      </c>
      <c r="AO11" s="134">
        <v>2.5</v>
      </c>
      <c r="AP11" s="134">
        <v>3.6</v>
      </c>
      <c r="AQ11" s="134">
        <v>37</v>
      </c>
      <c r="AR11" s="134">
        <v>0.88</v>
      </c>
      <c r="AS11" s="134">
        <v>7.3999999999999996E-2</v>
      </c>
      <c r="AT11" s="134">
        <v>11</v>
      </c>
      <c r="AU11" s="134">
        <v>17</v>
      </c>
      <c r="AV11" s="134">
        <v>0.64</v>
      </c>
      <c r="AW11" s="134">
        <v>160</v>
      </c>
      <c r="AX11" s="134">
        <v>5.1999999999999998E-2</v>
      </c>
      <c r="AY11" s="134" t="s">
        <v>253</v>
      </c>
      <c r="AZ11" s="134">
        <v>1.47</v>
      </c>
      <c r="BA11" s="134">
        <v>8.1000000000000003E-2</v>
      </c>
      <c r="BB11" s="134">
        <v>0.26</v>
      </c>
      <c r="BC11" s="134">
        <v>3.3</v>
      </c>
      <c r="BD11" s="134" t="s">
        <v>254</v>
      </c>
      <c r="BE11" s="134">
        <v>2.7</v>
      </c>
      <c r="BF11" s="134">
        <v>0.3</v>
      </c>
      <c r="BG11" s="134">
        <v>1.64</v>
      </c>
      <c r="BH11" s="134">
        <v>6</v>
      </c>
      <c r="BI11" s="134" t="s">
        <v>255</v>
      </c>
      <c r="BJ11" s="134" t="s">
        <v>256</v>
      </c>
      <c r="BK11" s="134">
        <v>3.92</v>
      </c>
    </row>
    <row r="12" spans="1:63" s="6" customFormat="1" ht="45.75" customHeight="1">
      <c r="A12" s="54">
        <f t="shared" si="3"/>
        <v>45</v>
      </c>
      <c r="B12" s="55">
        <f>A12+5</f>
        <v>50</v>
      </c>
      <c r="C12" s="125">
        <f t="shared" si="1"/>
        <v>13.716000000000001</v>
      </c>
      <c r="D12" s="126">
        <f t="shared" si="2"/>
        <v>15.24</v>
      </c>
      <c r="E12" s="31"/>
      <c r="F12" s="124" t="s">
        <v>38</v>
      </c>
      <c r="G12" s="28" t="s">
        <v>155</v>
      </c>
      <c r="H12" s="29" t="s">
        <v>135</v>
      </c>
      <c r="I12" s="24"/>
      <c r="J12" s="17">
        <v>5.8999999999999997E-2</v>
      </c>
      <c r="K12" s="18"/>
      <c r="L12" s="16"/>
      <c r="M12" s="19"/>
      <c r="N12" s="3"/>
      <c r="O12" s="8"/>
      <c r="P12" s="37" t="s">
        <v>7</v>
      </c>
      <c r="Q12" s="38">
        <v>1</v>
      </c>
      <c r="R12" s="39" t="s">
        <v>157</v>
      </c>
      <c r="S12" s="40"/>
      <c r="T12" s="44"/>
      <c r="U12" s="46"/>
      <c r="V12" s="50" t="s">
        <v>259</v>
      </c>
      <c r="W12" s="124" t="s">
        <v>38</v>
      </c>
      <c r="X12" s="74">
        <v>5.0000000000000001E-3</v>
      </c>
      <c r="Y12" s="11"/>
      <c r="Z12" s="134">
        <v>1.6</v>
      </c>
      <c r="AA12" s="134">
        <v>6.6</v>
      </c>
      <c r="AB12" s="134">
        <v>10.3</v>
      </c>
      <c r="AC12" s="134">
        <v>32</v>
      </c>
      <c r="AD12" s="134">
        <v>0.1</v>
      </c>
      <c r="AE12" s="134">
        <v>4.5</v>
      </c>
      <c r="AF12" s="134">
        <v>11.1</v>
      </c>
      <c r="AG12" s="134">
        <v>517</v>
      </c>
      <c r="AH12" s="134">
        <v>2.4500000000000002</v>
      </c>
      <c r="AI12" s="134">
        <v>85.6</v>
      </c>
      <c r="AJ12" s="134">
        <v>3</v>
      </c>
      <c r="AK12" s="134">
        <v>2</v>
      </c>
      <c r="AL12" s="134">
        <v>15.1</v>
      </c>
      <c r="AM12" s="134">
        <v>149</v>
      </c>
      <c r="AN12" s="134">
        <v>0.2</v>
      </c>
      <c r="AO12" s="134">
        <v>2.1</v>
      </c>
      <c r="AP12" s="134">
        <v>0.7</v>
      </c>
      <c r="AQ12" s="134">
        <v>36</v>
      </c>
      <c r="AR12" s="134">
        <v>0.83</v>
      </c>
      <c r="AS12" s="134">
        <v>7.6999999999999999E-2</v>
      </c>
      <c r="AT12" s="134">
        <v>10</v>
      </c>
      <c r="AU12" s="134">
        <v>12</v>
      </c>
      <c r="AV12" s="134">
        <v>0.52</v>
      </c>
      <c r="AW12" s="134">
        <v>89</v>
      </c>
      <c r="AX12" s="134">
        <v>7.5999999999999998E-2</v>
      </c>
      <c r="AY12" s="134" t="s">
        <v>253</v>
      </c>
      <c r="AZ12" s="134">
        <v>1.36</v>
      </c>
      <c r="BA12" s="134">
        <v>7.0000000000000007E-2</v>
      </c>
      <c r="BB12" s="134">
        <v>0.14000000000000001</v>
      </c>
      <c r="BC12" s="134">
        <v>3.2</v>
      </c>
      <c r="BD12" s="134" t="s">
        <v>254</v>
      </c>
      <c r="BE12" s="134">
        <v>2.2000000000000002</v>
      </c>
      <c r="BF12" s="134">
        <v>0.1</v>
      </c>
      <c r="BG12" s="134">
        <v>0.26</v>
      </c>
      <c r="BH12" s="134">
        <v>6</v>
      </c>
      <c r="BI12" s="134" t="s">
        <v>255</v>
      </c>
      <c r="BJ12" s="134" t="s">
        <v>256</v>
      </c>
      <c r="BK12" s="134">
        <v>4.17</v>
      </c>
    </row>
    <row r="13" spans="1:63" s="6" customFormat="1" ht="45" customHeight="1">
      <c r="A13" s="56">
        <f t="shared" si="3"/>
        <v>50</v>
      </c>
      <c r="B13" s="55">
        <f t="shared" si="4"/>
        <v>55</v>
      </c>
      <c r="C13" s="125">
        <f t="shared" si="1"/>
        <v>15.24</v>
      </c>
      <c r="D13" s="126">
        <f t="shared" si="2"/>
        <v>16.763999999999999</v>
      </c>
      <c r="E13" s="31"/>
      <c r="F13" s="124" t="s">
        <v>39</v>
      </c>
      <c r="G13" s="28" t="s">
        <v>155</v>
      </c>
      <c r="H13" s="29" t="s">
        <v>136</v>
      </c>
      <c r="I13" s="24"/>
      <c r="J13" s="17">
        <v>0.128</v>
      </c>
      <c r="K13" s="18" t="s">
        <v>11</v>
      </c>
      <c r="L13" s="16" t="s">
        <v>10</v>
      </c>
      <c r="M13" s="19">
        <v>0.1</v>
      </c>
      <c r="N13" s="3"/>
      <c r="O13" s="8"/>
      <c r="P13" s="37"/>
      <c r="Q13" s="38"/>
      <c r="R13" s="39"/>
      <c r="S13" s="40" t="s">
        <v>163</v>
      </c>
      <c r="T13" s="44" t="s">
        <v>159</v>
      </c>
      <c r="U13" s="46" t="s">
        <v>4</v>
      </c>
      <c r="V13" s="50" t="s">
        <v>158</v>
      </c>
      <c r="W13" s="124" t="s">
        <v>39</v>
      </c>
      <c r="X13" s="74">
        <v>8.0000000000000002E-3</v>
      </c>
      <c r="Y13" s="11"/>
      <c r="Z13" s="134">
        <v>1.8</v>
      </c>
      <c r="AA13" s="134">
        <v>13.6</v>
      </c>
      <c r="AB13" s="134">
        <v>9</v>
      </c>
      <c r="AC13" s="134">
        <v>31</v>
      </c>
      <c r="AD13" s="134">
        <v>0.2</v>
      </c>
      <c r="AE13" s="134">
        <v>4.5</v>
      </c>
      <c r="AF13" s="134">
        <v>4.5999999999999996</v>
      </c>
      <c r="AG13" s="134">
        <v>619</v>
      </c>
      <c r="AH13" s="134">
        <v>2.52</v>
      </c>
      <c r="AI13" s="134">
        <v>41.4</v>
      </c>
      <c r="AJ13" s="134">
        <v>3</v>
      </c>
      <c r="AK13" s="134">
        <v>1.2</v>
      </c>
      <c r="AL13" s="134">
        <v>14.3</v>
      </c>
      <c r="AM13" s="134">
        <v>141</v>
      </c>
      <c r="AN13" s="134">
        <v>0.1</v>
      </c>
      <c r="AO13" s="134">
        <v>3.1</v>
      </c>
      <c r="AP13" s="134">
        <v>0.4</v>
      </c>
      <c r="AQ13" s="134">
        <v>35</v>
      </c>
      <c r="AR13" s="134">
        <v>0.83</v>
      </c>
      <c r="AS13" s="134">
        <v>7.0000000000000007E-2</v>
      </c>
      <c r="AT13" s="134">
        <v>10</v>
      </c>
      <c r="AU13" s="134">
        <v>12</v>
      </c>
      <c r="AV13" s="134">
        <v>0.56999999999999995</v>
      </c>
      <c r="AW13" s="134">
        <v>113</v>
      </c>
      <c r="AX13" s="134">
        <v>7.8E-2</v>
      </c>
      <c r="AY13" s="134" t="s">
        <v>253</v>
      </c>
      <c r="AZ13" s="134">
        <v>1.44</v>
      </c>
      <c r="BA13" s="134">
        <v>5.7000000000000002E-2</v>
      </c>
      <c r="BB13" s="134">
        <v>0.13</v>
      </c>
      <c r="BC13" s="134">
        <v>4</v>
      </c>
      <c r="BD13" s="134" t="s">
        <v>254</v>
      </c>
      <c r="BE13" s="134">
        <v>2.1</v>
      </c>
      <c r="BF13" s="134">
        <v>0.1</v>
      </c>
      <c r="BG13" s="134" t="s">
        <v>268</v>
      </c>
      <c r="BH13" s="134">
        <v>6</v>
      </c>
      <c r="BI13" s="134" t="s">
        <v>255</v>
      </c>
      <c r="BJ13" s="134" t="s">
        <v>256</v>
      </c>
      <c r="BK13" s="134">
        <v>3.65</v>
      </c>
    </row>
    <row r="14" spans="1:63" s="6" customFormat="1" ht="48" customHeight="1">
      <c r="A14" s="54">
        <f t="shared" si="3"/>
        <v>55</v>
      </c>
      <c r="B14" s="55">
        <f t="shared" si="4"/>
        <v>60</v>
      </c>
      <c r="C14" s="125">
        <f t="shared" si="1"/>
        <v>16.763999999999999</v>
      </c>
      <c r="D14" s="126">
        <f t="shared" si="2"/>
        <v>18.288</v>
      </c>
      <c r="E14" s="31"/>
      <c r="F14" s="124" t="s">
        <v>40</v>
      </c>
      <c r="G14" s="28" t="s">
        <v>155</v>
      </c>
      <c r="H14" s="29" t="s">
        <v>136</v>
      </c>
      <c r="I14" s="24"/>
      <c r="J14" s="17">
        <v>0.193</v>
      </c>
      <c r="K14" s="18" t="s">
        <v>5</v>
      </c>
      <c r="L14" s="16" t="s">
        <v>10</v>
      </c>
      <c r="M14" s="19">
        <v>1</v>
      </c>
      <c r="N14" s="3"/>
      <c r="O14" s="8"/>
      <c r="P14" s="37"/>
      <c r="Q14" s="38"/>
      <c r="R14" s="39"/>
      <c r="S14" s="40" t="s">
        <v>163</v>
      </c>
      <c r="T14" s="44" t="s">
        <v>159</v>
      </c>
      <c r="U14" s="46" t="s">
        <v>4</v>
      </c>
      <c r="V14" s="50" t="s">
        <v>158</v>
      </c>
      <c r="W14" s="124" t="s">
        <v>40</v>
      </c>
      <c r="X14" s="74">
        <v>2.1000000000000001E-2</v>
      </c>
      <c r="Y14" s="11"/>
      <c r="Z14" s="134">
        <v>1.4</v>
      </c>
      <c r="AA14" s="134">
        <v>8.1999999999999993</v>
      </c>
      <c r="AB14" s="134">
        <v>7.7</v>
      </c>
      <c r="AC14" s="134">
        <v>29</v>
      </c>
      <c r="AD14" s="134">
        <v>0.1</v>
      </c>
      <c r="AE14" s="134">
        <v>4</v>
      </c>
      <c r="AF14" s="134">
        <v>8.5</v>
      </c>
      <c r="AG14" s="134">
        <v>588</v>
      </c>
      <c r="AH14" s="134">
        <v>2.54</v>
      </c>
      <c r="AI14" s="134">
        <v>50.8</v>
      </c>
      <c r="AJ14" s="134">
        <v>2.8</v>
      </c>
      <c r="AK14" s="134">
        <v>5.4</v>
      </c>
      <c r="AL14" s="134">
        <v>15.6</v>
      </c>
      <c r="AM14" s="134">
        <v>142</v>
      </c>
      <c r="AN14" s="142">
        <v>0.05</v>
      </c>
      <c r="AO14" s="134">
        <v>1.7</v>
      </c>
      <c r="AP14" s="134">
        <v>0.7</v>
      </c>
      <c r="AQ14" s="134">
        <v>32</v>
      </c>
      <c r="AR14" s="134">
        <v>0.99</v>
      </c>
      <c r="AS14" s="134">
        <v>7.1999999999999995E-2</v>
      </c>
      <c r="AT14" s="134">
        <v>13</v>
      </c>
      <c r="AU14" s="134">
        <v>12</v>
      </c>
      <c r="AV14" s="134">
        <v>0.57999999999999996</v>
      </c>
      <c r="AW14" s="134">
        <v>91</v>
      </c>
      <c r="AX14" s="134">
        <v>3.4000000000000002E-2</v>
      </c>
      <c r="AY14" s="134" t="s">
        <v>253</v>
      </c>
      <c r="AZ14" s="134">
        <v>1.26</v>
      </c>
      <c r="BA14" s="134">
        <v>4.2000000000000003E-2</v>
      </c>
      <c r="BB14" s="134">
        <v>0.1</v>
      </c>
      <c r="BC14" s="134">
        <v>0.6</v>
      </c>
      <c r="BD14" s="134" t="s">
        <v>254</v>
      </c>
      <c r="BE14" s="134">
        <v>2.1</v>
      </c>
      <c r="BF14" s="134">
        <v>0.1</v>
      </c>
      <c r="BG14" s="134">
        <v>0.27</v>
      </c>
      <c r="BH14" s="134">
        <v>5</v>
      </c>
      <c r="BI14" s="134" t="s">
        <v>255</v>
      </c>
      <c r="BJ14" s="134" t="s">
        <v>256</v>
      </c>
      <c r="BK14" s="134">
        <v>5</v>
      </c>
    </row>
    <row r="15" spans="1:63" s="6" customFormat="1" ht="45" customHeight="1">
      <c r="A15" s="56">
        <f t="shared" si="3"/>
        <v>60</v>
      </c>
      <c r="B15" s="55">
        <f t="shared" si="4"/>
        <v>65</v>
      </c>
      <c r="C15" s="125">
        <f t="shared" si="1"/>
        <v>18.288</v>
      </c>
      <c r="D15" s="126">
        <f t="shared" si="2"/>
        <v>19.812000000000001</v>
      </c>
      <c r="E15" s="31"/>
      <c r="F15" s="124" t="s">
        <v>41</v>
      </c>
      <c r="G15" s="28" t="s">
        <v>155</v>
      </c>
      <c r="H15" s="29" t="s">
        <v>137</v>
      </c>
      <c r="I15" s="24"/>
      <c r="J15" s="17">
        <v>0.38600000000000001</v>
      </c>
      <c r="K15" s="18" t="s">
        <v>6</v>
      </c>
      <c r="L15" s="16" t="s">
        <v>10</v>
      </c>
      <c r="M15" s="19">
        <v>15</v>
      </c>
      <c r="N15" s="3"/>
      <c r="O15" s="8"/>
      <c r="P15" s="37"/>
      <c r="Q15" s="38"/>
      <c r="R15" s="39"/>
      <c r="S15" s="40" t="s">
        <v>164</v>
      </c>
      <c r="T15" s="44" t="s">
        <v>160</v>
      </c>
      <c r="U15" s="46" t="s">
        <v>4</v>
      </c>
      <c r="V15" s="50" t="s">
        <v>161</v>
      </c>
      <c r="W15" s="124" t="s">
        <v>41</v>
      </c>
      <c r="X15" s="74">
        <v>0.01</v>
      </c>
      <c r="Y15" s="11"/>
      <c r="Z15" s="134">
        <v>1.4</v>
      </c>
      <c r="AA15" s="134">
        <v>6.6</v>
      </c>
      <c r="AB15" s="134">
        <v>6.8</v>
      </c>
      <c r="AC15" s="134">
        <v>26</v>
      </c>
      <c r="AD15" s="134" t="s">
        <v>252</v>
      </c>
      <c r="AE15" s="134">
        <v>4.4000000000000004</v>
      </c>
      <c r="AF15" s="134">
        <v>7.4</v>
      </c>
      <c r="AG15" s="134">
        <v>515</v>
      </c>
      <c r="AH15" s="134">
        <v>2.37</v>
      </c>
      <c r="AI15" s="134">
        <v>24.7</v>
      </c>
      <c r="AJ15" s="134">
        <v>3.8</v>
      </c>
      <c r="AK15" s="134">
        <v>6</v>
      </c>
      <c r="AL15" s="134">
        <v>16.600000000000001</v>
      </c>
      <c r="AM15" s="134">
        <v>91</v>
      </c>
      <c r="AN15" s="142">
        <v>0.05</v>
      </c>
      <c r="AO15" s="134">
        <v>1.7</v>
      </c>
      <c r="AP15" s="134">
        <v>0.6</v>
      </c>
      <c r="AQ15" s="134">
        <v>31</v>
      </c>
      <c r="AR15" s="134">
        <v>0.89</v>
      </c>
      <c r="AS15" s="134">
        <v>7.2999999999999995E-2</v>
      </c>
      <c r="AT15" s="134">
        <v>13</v>
      </c>
      <c r="AU15" s="134">
        <v>12</v>
      </c>
      <c r="AV15" s="134">
        <v>0.56000000000000005</v>
      </c>
      <c r="AW15" s="134">
        <v>73</v>
      </c>
      <c r="AX15" s="134">
        <v>0.03</v>
      </c>
      <c r="AY15" s="134" t="s">
        <v>253</v>
      </c>
      <c r="AZ15" s="134">
        <v>1.25</v>
      </c>
      <c r="BA15" s="134">
        <v>4.7E-2</v>
      </c>
      <c r="BB15" s="134">
        <v>0.11</v>
      </c>
      <c r="BC15" s="134">
        <v>0.4</v>
      </c>
      <c r="BD15" s="134" t="s">
        <v>254</v>
      </c>
      <c r="BE15" s="134">
        <v>2.1</v>
      </c>
      <c r="BF15" s="134">
        <v>0.1</v>
      </c>
      <c r="BG15" s="134">
        <v>0.17</v>
      </c>
      <c r="BH15" s="134">
        <v>5</v>
      </c>
      <c r="BI15" s="134" t="s">
        <v>255</v>
      </c>
      <c r="BJ15" s="134" t="s">
        <v>256</v>
      </c>
      <c r="BK15" s="134">
        <v>2.77</v>
      </c>
    </row>
    <row r="16" spans="1:63" s="6" customFormat="1" ht="48" customHeight="1">
      <c r="A16" s="54">
        <f t="shared" si="3"/>
        <v>65</v>
      </c>
      <c r="B16" s="55">
        <f t="shared" si="4"/>
        <v>70</v>
      </c>
      <c r="C16" s="125">
        <f t="shared" si="1"/>
        <v>19.812000000000001</v>
      </c>
      <c r="D16" s="126">
        <f t="shared" si="2"/>
        <v>21.336000000000002</v>
      </c>
      <c r="E16" s="31"/>
      <c r="F16" s="124" t="s">
        <v>42</v>
      </c>
      <c r="G16" s="28" t="s">
        <v>155</v>
      </c>
      <c r="H16" s="29" t="s">
        <v>128</v>
      </c>
      <c r="I16" s="24"/>
      <c r="J16" s="42">
        <v>0.53800000000000003</v>
      </c>
      <c r="K16" s="18" t="s">
        <v>5</v>
      </c>
      <c r="L16" s="16" t="s">
        <v>10</v>
      </c>
      <c r="M16" s="19">
        <v>5</v>
      </c>
      <c r="N16" s="3"/>
      <c r="O16" s="8"/>
      <c r="P16" s="37"/>
      <c r="Q16" s="38"/>
      <c r="R16" s="39"/>
      <c r="S16" s="40" t="s">
        <v>164</v>
      </c>
      <c r="T16" s="44" t="s">
        <v>160</v>
      </c>
      <c r="U16" s="46" t="s">
        <v>4</v>
      </c>
      <c r="V16" s="50" t="s">
        <v>173</v>
      </c>
      <c r="W16" s="124" t="s">
        <v>42</v>
      </c>
      <c r="X16" s="74">
        <v>7.0000000000000001E-3</v>
      </c>
      <c r="Y16" s="11"/>
      <c r="Z16" s="134">
        <v>1.6</v>
      </c>
      <c r="AA16" s="134">
        <v>8.1</v>
      </c>
      <c r="AB16" s="134">
        <v>6.3</v>
      </c>
      <c r="AC16" s="134">
        <v>26</v>
      </c>
      <c r="AD16" s="134" t="s">
        <v>252</v>
      </c>
      <c r="AE16" s="134">
        <v>4.5999999999999996</v>
      </c>
      <c r="AF16" s="134">
        <v>8.1</v>
      </c>
      <c r="AG16" s="134">
        <v>451</v>
      </c>
      <c r="AH16" s="134">
        <v>2.5</v>
      </c>
      <c r="AI16" s="134">
        <v>16.100000000000001</v>
      </c>
      <c r="AJ16" s="134">
        <v>3.4</v>
      </c>
      <c r="AK16" s="134">
        <v>3.3</v>
      </c>
      <c r="AL16" s="134">
        <v>16.8</v>
      </c>
      <c r="AM16" s="134">
        <v>46</v>
      </c>
      <c r="AN16" s="142">
        <v>0.05</v>
      </c>
      <c r="AO16" s="134">
        <v>1.9</v>
      </c>
      <c r="AP16" s="134">
        <v>1.1000000000000001</v>
      </c>
      <c r="AQ16" s="134">
        <v>27</v>
      </c>
      <c r="AR16" s="134">
        <v>0.73</v>
      </c>
      <c r="AS16" s="134">
        <v>7.2999999999999995E-2</v>
      </c>
      <c r="AT16" s="134">
        <v>12</v>
      </c>
      <c r="AU16" s="134">
        <v>12</v>
      </c>
      <c r="AV16" s="134">
        <v>0.5</v>
      </c>
      <c r="AW16" s="134">
        <v>76</v>
      </c>
      <c r="AX16" s="134">
        <v>2.5999999999999999E-2</v>
      </c>
      <c r="AY16" s="134" t="s">
        <v>253</v>
      </c>
      <c r="AZ16" s="134">
        <v>1.06</v>
      </c>
      <c r="BA16" s="134">
        <v>3.9E-2</v>
      </c>
      <c r="BB16" s="134">
        <v>0.13</v>
      </c>
      <c r="BC16" s="134">
        <v>0.7</v>
      </c>
      <c r="BD16" s="134" t="s">
        <v>254</v>
      </c>
      <c r="BE16" s="134">
        <v>2.2000000000000002</v>
      </c>
      <c r="BF16" s="134">
        <v>0.1</v>
      </c>
      <c r="BG16" s="134">
        <v>0.33</v>
      </c>
      <c r="BH16" s="134">
        <v>4</v>
      </c>
      <c r="BI16" s="134" t="s">
        <v>255</v>
      </c>
      <c r="BJ16" s="134">
        <v>0.2</v>
      </c>
      <c r="BK16" s="134">
        <v>5.08</v>
      </c>
    </row>
    <row r="17" spans="1:63" s="6" customFormat="1" ht="45.75" customHeight="1">
      <c r="A17" s="56">
        <f t="shared" si="3"/>
        <v>70</v>
      </c>
      <c r="B17" s="55">
        <f t="shared" si="4"/>
        <v>75</v>
      </c>
      <c r="C17" s="125">
        <f t="shared" si="1"/>
        <v>21.336000000000002</v>
      </c>
      <c r="D17" s="126">
        <f t="shared" si="2"/>
        <v>22.86</v>
      </c>
      <c r="E17" s="31"/>
      <c r="F17" s="124" t="s">
        <v>43</v>
      </c>
      <c r="G17" s="28" t="s">
        <v>155</v>
      </c>
      <c r="H17" s="29" t="s">
        <v>137</v>
      </c>
      <c r="I17" s="24"/>
      <c r="J17" s="42">
        <v>0.90800000000000003</v>
      </c>
      <c r="K17" s="18" t="s">
        <v>5</v>
      </c>
      <c r="L17" s="16" t="s">
        <v>10</v>
      </c>
      <c r="M17" s="19">
        <v>5</v>
      </c>
      <c r="N17" s="3"/>
      <c r="O17" s="8"/>
      <c r="P17" s="37"/>
      <c r="Q17" s="38"/>
      <c r="R17" s="39"/>
      <c r="S17" s="40" t="s">
        <v>164</v>
      </c>
      <c r="T17" s="44" t="s">
        <v>160</v>
      </c>
      <c r="U17" s="46" t="s">
        <v>4</v>
      </c>
      <c r="V17" s="50" t="s">
        <v>173</v>
      </c>
      <c r="W17" s="124" t="s">
        <v>43</v>
      </c>
      <c r="X17" s="74">
        <v>8.9999999999999993E-3</v>
      </c>
      <c r="Y17" s="11"/>
      <c r="Z17" s="134">
        <v>1.8</v>
      </c>
      <c r="AA17" s="134">
        <v>7.8</v>
      </c>
      <c r="AB17" s="134">
        <v>9.6999999999999993</v>
      </c>
      <c r="AC17" s="134">
        <v>31</v>
      </c>
      <c r="AD17" s="134" t="s">
        <v>252</v>
      </c>
      <c r="AE17" s="134">
        <v>4.5999999999999996</v>
      </c>
      <c r="AF17" s="134">
        <v>5.7</v>
      </c>
      <c r="AG17" s="134">
        <v>500</v>
      </c>
      <c r="AH17" s="134">
        <v>2.52</v>
      </c>
      <c r="AI17" s="134">
        <v>9.6</v>
      </c>
      <c r="AJ17" s="134">
        <v>2.8</v>
      </c>
      <c r="AK17" s="134">
        <v>1.4</v>
      </c>
      <c r="AL17" s="134">
        <v>16.399999999999999</v>
      </c>
      <c r="AM17" s="134">
        <v>77</v>
      </c>
      <c r="AN17" s="142">
        <v>0.05</v>
      </c>
      <c r="AO17" s="134">
        <v>1.6</v>
      </c>
      <c r="AP17" s="134">
        <v>0.4</v>
      </c>
      <c r="AQ17" s="134">
        <v>38</v>
      </c>
      <c r="AR17" s="134">
        <v>0.84</v>
      </c>
      <c r="AS17" s="134">
        <v>7.9000000000000001E-2</v>
      </c>
      <c r="AT17" s="134">
        <v>12</v>
      </c>
      <c r="AU17" s="134">
        <v>15</v>
      </c>
      <c r="AV17" s="134">
        <v>0.57999999999999996</v>
      </c>
      <c r="AW17" s="134">
        <v>73</v>
      </c>
      <c r="AX17" s="134">
        <v>0.05</v>
      </c>
      <c r="AY17" s="134" t="s">
        <v>253</v>
      </c>
      <c r="AZ17" s="134">
        <v>1.18</v>
      </c>
      <c r="BA17" s="134">
        <v>5.1999999999999998E-2</v>
      </c>
      <c r="BB17" s="134">
        <v>0.1</v>
      </c>
      <c r="BC17" s="134">
        <v>1</v>
      </c>
      <c r="BD17" s="134" t="s">
        <v>254</v>
      </c>
      <c r="BE17" s="134">
        <v>2.2999999999999998</v>
      </c>
      <c r="BF17" s="134">
        <v>0.1</v>
      </c>
      <c r="BG17" s="134">
        <v>0.1</v>
      </c>
      <c r="BH17" s="134">
        <v>5</v>
      </c>
      <c r="BI17" s="134" t="s">
        <v>255</v>
      </c>
      <c r="BJ17" s="134" t="s">
        <v>256</v>
      </c>
      <c r="BK17" s="134">
        <v>4.21</v>
      </c>
    </row>
    <row r="18" spans="1:63" s="6" customFormat="1" ht="48" customHeight="1">
      <c r="A18" s="54">
        <f t="shared" si="3"/>
        <v>75</v>
      </c>
      <c r="B18" s="55">
        <f t="shared" si="4"/>
        <v>80</v>
      </c>
      <c r="C18" s="125">
        <f t="shared" si="1"/>
        <v>22.86</v>
      </c>
      <c r="D18" s="126">
        <f t="shared" si="2"/>
        <v>24.384</v>
      </c>
      <c r="E18" s="31"/>
      <c r="F18" s="124" t="s">
        <v>44</v>
      </c>
      <c r="G18" s="28" t="s">
        <v>155</v>
      </c>
      <c r="H18" s="29" t="s">
        <v>132</v>
      </c>
      <c r="I18" s="24"/>
      <c r="J18" s="42">
        <v>0.54700000000000004</v>
      </c>
      <c r="K18" s="18" t="s">
        <v>5</v>
      </c>
      <c r="L18" s="16" t="s">
        <v>10</v>
      </c>
      <c r="M18" s="19">
        <v>5</v>
      </c>
      <c r="N18" s="3"/>
      <c r="O18" s="8"/>
      <c r="P18" s="37"/>
      <c r="Q18" s="38"/>
      <c r="R18" s="39"/>
      <c r="S18" s="40" t="s">
        <v>164</v>
      </c>
      <c r="T18" s="44" t="s">
        <v>160</v>
      </c>
      <c r="U18" s="46" t="s">
        <v>4</v>
      </c>
      <c r="V18" s="50" t="s">
        <v>173</v>
      </c>
      <c r="W18" s="124" t="s">
        <v>44</v>
      </c>
      <c r="X18" s="74">
        <v>2.5000000000000001E-3</v>
      </c>
      <c r="Y18" s="11"/>
      <c r="Z18" s="134">
        <v>1.8</v>
      </c>
      <c r="AA18" s="134">
        <v>7.4</v>
      </c>
      <c r="AB18" s="134">
        <v>6.3</v>
      </c>
      <c r="AC18" s="134">
        <v>27</v>
      </c>
      <c r="AD18" s="134" t="s">
        <v>252</v>
      </c>
      <c r="AE18" s="134">
        <v>4.7</v>
      </c>
      <c r="AF18" s="134">
        <v>6.8</v>
      </c>
      <c r="AG18" s="134">
        <v>527</v>
      </c>
      <c r="AH18" s="134">
        <v>2.37</v>
      </c>
      <c r="AI18" s="134">
        <v>7.3</v>
      </c>
      <c r="AJ18" s="134">
        <v>2.8</v>
      </c>
      <c r="AK18" s="134">
        <v>0.5</v>
      </c>
      <c r="AL18" s="134">
        <v>15</v>
      </c>
      <c r="AM18" s="134">
        <v>109</v>
      </c>
      <c r="AN18" s="142">
        <v>0.05</v>
      </c>
      <c r="AO18" s="134">
        <v>1.6</v>
      </c>
      <c r="AP18" s="134">
        <v>0.2</v>
      </c>
      <c r="AQ18" s="134">
        <v>30</v>
      </c>
      <c r="AR18" s="134">
        <v>0.76</v>
      </c>
      <c r="AS18" s="134">
        <v>7.0000000000000007E-2</v>
      </c>
      <c r="AT18" s="134">
        <v>12</v>
      </c>
      <c r="AU18" s="134">
        <v>14</v>
      </c>
      <c r="AV18" s="134">
        <v>0.53</v>
      </c>
      <c r="AW18" s="134">
        <v>84</v>
      </c>
      <c r="AX18" s="134">
        <v>2.7E-2</v>
      </c>
      <c r="AY18" s="134" t="s">
        <v>253</v>
      </c>
      <c r="AZ18" s="134">
        <v>1.0900000000000001</v>
      </c>
      <c r="BA18" s="134">
        <v>4.2000000000000003E-2</v>
      </c>
      <c r="BB18" s="134">
        <v>0.1</v>
      </c>
      <c r="BC18" s="134">
        <v>0.4</v>
      </c>
      <c r="BD18" s="134" t="s">
        <v>254</v>
      </c>
      <c r="BE18" s="134">
        <v>2.2000000000000002</v>
      </c>
      <c r="BF18" s="134" t="s">
        <v>252</v>
      </c>
      <c r="BG18" s="134" t="s">
        <v>268</v>
      </c>
      <c r="BH18" s="134">
        <v>4</v>
      </c>
      <c r="BI18" s="134" t="s">
        <v>255</v>
      </c>
      <c r="BJ18" s="134" t="s">
        <v>256</v>
      </c>
      <c r="BK18" s="134">
        <v>3.42</v>
      </c>
    </row>
    <row r="19" spans="1:63" s="6" customFormat="1" ht="44.25" customHeight="1">
      <c r="A19" s="56">
        <f t="shared" si="3"/>
        <v>80</v>
      </c>
      <c r="B19" s="55">
        <f t="shared" si="4"/>
        <v>85</v>
      </c>
      <c r="C19" s="125">
        <f t="shared" si="1"/>
        <v>24.384</v>
      </c>
      <c r="D19" s="126">
        <f t="shared" si="2"/>
        <v>25.908000000000001</v>
      </c>
      <c r="E19" s="31"/>
      <c r="F19" s="124" t="s">
        <v>45</v>
      </c>
      <c r="G19" s="28" t="s">
        <v>155</v>
      </c>
      <c r="H19" s="29" t="s">
        <v>132</v>
      </c>
      <c r="I19" s="24"/>
      <c r="J19" s="42">
        <v>0.55900000000000005</v>
      </c>
      <c r="K19" s="18" t="s">
        <v>5</v>
      </c>
      <c r="L19" s="16" t="s">
        <v>10</v>
      </c>
      <c r="M19" s="19">
        <v>5</v>
      </c>
      <c r="N19" s="3"/>
      <c r="O19" s="8"/>
      <c r="P19" s="37"/>
      <c r="Q19" s="38"/>
      <c r="R19" s="39"/>
      <c r="S19" s="40" t="s">
        <v>163</v>
      </c>
      <c r="T19" s="44" t="s">
        <v>159</v>
      </c>
      <c r="U19" s="46" t="s">
        <v>4</v>
      </c>
      <c r="V19" s="50" t="s">
        <v>173</v>
      </c>
      <c r="W19" s="124" t="s">
        <v>45</v>
      </c>
      <c r="X19" s="74">
        <v>1.0999999999999999E-2</v>
      </c>
      <c r="Y19" s="11"/>
      <c r="Z19" s="134">
        <v>1.6</v>
      </c>
      <c r="AA19" s="134">
        <v>23.2</v>
      </c>
      <c r="AB19" s="134">
        <v>5.8</v>
      </c>
      <c r="AC19" s="134">
        <v>24</v>
      </c>
      <c r="AD19" s="134">
        <v>0.1</v>
      </c>
      <c r="AE19" s="134">
        <v>8.1999999999999993</v>
      </c>
      <c r="AF19" s="134">
        <v>13.2</v>
      </c>
      <c r="AG19" s="134">
        <v>497</v>
      </c>
      <c r="AH19" s="134">
        <v>2.5</v>
      </c>
      <c r="AI19" s="134">
        <v>34.6</v>
      </c>
      <c r="AJ19" s="134">
        <v>4</v>
      </c>
      <c r="AK19" s="134">
        <v>9.6</v>
      </c>
      <c r="AL19" s="134">
        <v>15.6</v>
      </c>
      <c r="AM19" s="134">
        <v>70</v>
      </c>
      <c r="AN19" s="142">
        <v>0.05</v>
      </c>
      <c r="AO19" s="134">
        <v>2.6</v>
      </c>
      <c r="AP19" s="134">
        <v>0.4</v>
      </c>
      <c r="AQ19" s="134">
        <v>24</v>
      </c>
      <c r="AR19" s="134">
        <v>0.74</v>
      </c>
      <c r="AS19" s="134">
        <v>6.6000000000000003E-2</v>
      </c>
      <c r="AT19" s="134">
        <v>13</v>
      </c>
      <c r="AU19" s="134">
        <v>12</v>
      </c>
      <c r="AV19" s="134">
        <v>0.51</v>
      </c>
      <c r="AW19" s="134">
        <v>83</v>
      </c>
      <c r="AX19" s="134">
        <v>1.6E-2</v>
      </c>
      <c r="AY19" s="134" t="s">
        <v>253</v>
      </c>
      <c r="AZ19" s="134">
        <v>1.22</v>
      </c>
      <c r="BA19" s="134">
        <v>4.1000000000000002E-2</v>
      </c>
      <c r="BB19" s="134">
        <v>0.14000000000000001</v>
      </c>
      <c r="BC19" s="134">
        <v>0.2</v>
      </c>
      <c r="BD19" s="134" t="s">
        <v>254</v>
      </c>
      <c r="BE19" s="134">
        <v>2.1</v>
      </c>
      <c r="BF19" s="134">
        <v>0.1</v>
      </c>
      <c r="BG19" s="134">
        <v>0.24</v>
      </c>
      <c r="BH19" s="134">
        <v>4</v>
      </c>
      <c r="BI19" s="134" t="s">
        <v>255</v>
      </c>
      <c r="BJ19" s="134" t="s">
        <v>256</v>
      </c>
      <c r="BK19" s="134">
        <v>3.81</v>
      </c>
    </row>
    <row r="20" spans="1:63" s="6" customFormat="1" ht="46.5" customHeight="1">
      <c r="A20" s="54">
        <f t="shared" si="3"/>
        <v>85</v>
      </c>
      <c r="B20" s="55">
        <f t="shared" si="4"/>
        <v>90</v>
      </c>
      <c r="C20" s="125">
        <f t="shared" si="1"/>
        <v>25.908000000000001</v>
      </c>
      <c r="D20" s="126">
        <f t="shared" si="2"/>
        <v>27.432000000000002</v>
      </c>
      <c r="E20" s="31"/>
      <c r="F20" s="124" t="s">
        <v>46</v>
      </c>
      <c r="G20" s="28" t="s">
        <v>155</v>
      </c>
      <c r="H20" s="29" t="s">
        <v>138</v>
      </c>
      <c r="I20" s="24"/>
      <c r="J20" s="17">
        <v>0.28999999999999998</v>
      </c>
      <c r="K20" s="18" t="s">
        <v>5</v>
      </c>
      <c r="L20" s="16" t="s">
        <v>10</v>
      </c>
      <c r="M20" s="19">
        <v>5</v>
      </c>
      <c r="N20" s="2"/>
      <c r="O20" s="8"/>
      <c r="P20" s="37"/>
      <c r="Q20" s="38"/>
      <c r="R20" s="39"/>
      <c r="S20" s="40" t="s">
        <v>163</v>
      </c>
      <c r="T20" s="44" t="s">
        <v>159</v>
      </c>
      <c r="U20" s="46" t="s">
        <v>4</v>
      </c>
      <c r="V20" s="50" t="s">
        <v>161</v>
      </c>
      <c r="W20" s="124" t="s">
        <v>46</v>
      </c>
      <c r="X20" s="74">
        <v>1.7000000000000001E-2</v>
      </c>
      <c r="Y20" s="11"/>
      <c r="Z20" s="134">
        <v>1.4</v>
      </c>
      <c r="AA20" s="134">
        <v>9.8000000000000007</v>
      </c>
      <c r="AB20" s="134">
        <v>8.5</v>
      </c>
      <c r="AC20" s="134">
        <v>26</v>
      </c>
      <c r="AD20" s="134">
        <v>0.2</v>
      </c>
      <c r="AE20" s="134">
        <v>4.9000000000000004</v>
      </c>
      <c r="AF20" s="134">
        <v>8.1</v>
      </c>
      <c r="AG20" s="134">
        <v>419</v>
      </c>
      <c r="AH20" s="134">
        <v>2.2599999999999998</v>
      </c>
      <c r="AI20" s="134">
        <v>13.9</v>
      </c>
      <c r="AJ20" s="134">
        <v>2.2999999999999998</v>
      </c>
      <c r="AK20" s="134">
        <v>16.100000000000001</v>
      </c>
      <c r="AL20" s="134">
        <v>13.2</v>
      </c>
      <c r="AM20" s="134">
        <v>83</v>
      </c>
      <c r="AN20" s="142">
        <v>0.05</v>
      </c>
      <c r="AO20" s="134">
        <v>1.5</v>
      </c>
      <c r="AP20" s="134">
        <v>1.7</v>
      </c>
      <c r="AQ20" s="134">
        <v>16</v>
      </c>
      <c r="AR20" s="134">
        <v>1</v>
      </c>
      <c r="AS20" s="134">
        <v>7.0000000000000007E-2</v>
      </c>
      <c r="AT20" s="134">
        <v>11</v>
      </c>
      <c r="AU20" s="134">
        <v>10</v>
      </c>
      <c r="AV20" s="134">
        <v>0.48</v>
      </c>
      <c r="AW20" s="134">
        <v>88</v>
      </c>
      <c r="AX20" s="134">
        <v>7.0000000000000001E-3</v>
      </c>
      <c r="AY20" s="134" t="s">
        <v>253</v>
      </c>
      <c r="AZ20" s="134">
        <v>1.06</v>
      </c>
      <c r="BA20" s="134">
        <v>3.2000000000000001E-2</v>
      </c>
      <c r="BB20" s="134">
        <v>0.16</v>
      </c>
      <c r="BC20" s="134">
        <v>0.3</v>
      </c>
      <c r="BD20" s="134" t="s">
        <v>254</v>
      </c>
      <c r="BE20" s="134">
        <v>1.6</v>
      </c>
      <c r="BF20" s="134">
        <v>0.2</v>
      </c>
      <c r="BG20" s="134">
        <v>0.54</v>
      </c>
      <c r="BH20" s="134">
        <v>4</v>
      </c>
      <c r="BI20" s="134" t="s">
        <v>255</v>
      </c>
      <c r="BJ20" s="134" t="s">
        <v>256</v>
      </c>
      <c r="BK20" s="134">
        <v>4.29</v>
      </c>
    </row>
    <row r="21" spans="1:63" s="6" customFormat="1" ht="46.5" customHeight="1">
      <c r="A21" s="56">
        <f t="shared" si="3"/>
        <v>90</v>
      </c>
      <c r="B21" s="55">
        <f t="shared" si="4"/>
        <v>95</v>
      </c>
      <c r="C21" s="125">
        <f t="shared" si="1"/>
        <v>27.432000000000002</v>
      </c>
      <c r="D21" s="126">
        <f t="shared" si="2"/>
        <v>28.956000000000003</v>
      </c>
      <c r="E21" s="31"/>
      <c r="F21" s="124" t="s">
        <v>47</v>
      </c>
      <c r="G21" s="28" t="s">
        <v>155</v>
      </c>
      <c r="H21" s="29" t="s">
        <v>139</v>
      </c>
      <c r="I21" s="24"/>
      <c r="J21" s="17">
        <v>0.17899999999999999</v>
      </c>
      <c r="K21" s="18" t="s">
        <v>5</v>
      </c>
      <c r="L21" s="16" t="s">
        <v>10</v>
      </c>
      <c r="M21" s="19">
        <v>5</v>
      </c>
      <c r="N21" s="2"/>
      <c r="O21" s="8"/>
      <c r="P21" s="37" t="s">
        <v>7</v>
      </c>
      <c r="Q21" s="38">
        <v>1</v>
      </c>
      <c r="R21" s="39" t="s">
        <v>167</v>
      </c>
      <c r="S21" s="40" t="s">
        <v>165</v>
      </c>
      <c r="T21" s="44" t="s">
        <v>166</v>
      </c>
      <c r="U21" s="46" t="s">
        <v>4</v>
      </c>
      <c r="V21" s="50" t="s">
        <v>162</v>
      </c>
      <c r="W21" s="124" t="s">
        <v>47</v>
      </c>
      <c r="X21" s="74">
        <v>5.0000000000000001E-3</v>
      </c>
      <c r="Y21" s="11"/>
      <c r="Z21" s="134">
        <v>1.9</v>
      </c>
      <c r="AA21" s="134">
        <v>3.4</v>
      </c>
      <c r="AB21" s="134">
        <v>10.4</v>
      </c>
      <c r="AC21" s="134">
        <v>25</v>
      </c>
      <c r="AD21" s="134" t="s">
        <v>252</v>
      </c>
      <c r="AE21" s="134">
        <v>4.0999999999999996</v>
      </c>
      <c r="AF21" s="134">
        <v>12.4</v>
      </c>
      <c r="AG21" s="134">
        <v>393</v>
      </c>
      <c r="AH21" s="134">
        <v>2.02</v>
      </c>
      <c r="AI21" s="134">
        <v>15.2</v>
      </c>
      <c r="AJ21" s="134">
        <v>2.7</v>
      </c>
      <c r="AK21" s="134">
        <v>0.6</v>
      </c>
      <c r="AL21" s="134">
        <v>13.1</v>
      </c>
      <c r="AM21" s="134">
        <v>88</v>
      </c>
      <c r="AN21" s="142">
        <v>0.05</v>
      </c>
      <c r="AO21" s="134">
        <v>1.5</v>
      </c>
      <c r="AP21" s="134">
        <v>0.4</v>
      </c>
      <c r="AQ21" s="134">
        <v>18</v>
      </c>
      <c r="AR21" s="134">
        <v>0.94</v>
      </c>
      <c r="AS21" s="134">
        <v>6.9000000000000006E-2</v>
      </c>
      <c r="AT21" s="134">
        <v>10</v>
      </c>
      <c r="AU21" s="134">
        <v>11</v>
      </c>
      <c r="AV21" s="134">
        <v>0.45</v>
      </c>
      <c r="AW21" s="134">
        <v>112</v>
      </c>
      <c r="AX21" s="134">
        <v>2.1000000000000001E-2</v>
      </c>
      <c r="AY21" s="134" t="s">
        <v>253</v>
      </c>
      <c r="AZ21" s="134">
        <v>1.04</v>
      </c>
      <c r="BA21" s="134">
        <v>0.04</v>
      </c>
      <c r="BB21" s="134">
        <v>0.19</v>
      </c>
      <c r="BC21" s="134">
        <v>0.9</v>
      </c>
      <c r="BD21" s="134" t="s">
        <v>254</v>
      </c>
      <c r="BE21" s="134">
        <v>1.6</v>
      </c>
      <c r="BF21" s="134">
        <v>0.2</v>
      </c>
      <c r="BG21" s="134">
        <v>0.36</v>
      </c>
      <c r="BH21" s="134">
        <v>4</v>
      </c>
      <c r="BI21" s="134" t="s">
        <v>255</v>
      </c>
      <c r="BJ21" s="134" t="s">
        <v>256</v>
      </c>
      <c r="BK21" s="134">
        <v>4.55</v>
      </c>
    </row>
    <row r="22" spans="1:63" s="6" customFormat="1" ht="48" customHeight="1">
      <c r="A22" s="54">
        <f t="shared" si="3"/>
        <v>95</v>
      </c>
      <c r="B22" s="55">
        <f t="shared" si="4"/>
        <v>100</v>
      </c>
      <c r="C22" s="125">
        <f t="shared" si="1"/>
        <v>28.956000000000003</v>
      </c>
      <c r="D22" s="126">
        <f t="shared" si="2"/>
        <v>30.48</v>
      </c>
      <c r="E22" s="31"/>
      <c r="F22" s="124" t="s">
        <v>48</v>
      </c>
      <c r="G22" s="28" t="s">
        <v>155</v>
      </c>
      <c r="H22" s="29" t="s">
        <v>139</v>
      </c>
      <c r="I22" s="24"/>
      <c r="J22" s="17">
        <v>0.13900000000000001</v>
      </c>
      <c r="K22" s="18" t="s">
        <v>5</v>
      </c>
      <c r="L22" s="16" t="s">
        <v>10</v>
      </c>
      <c r="M22" s="19">
        <v>5</v>
      </c>
      <c r="N22" s="2"/>
      <c r="O22" s="8"/>
      <c r="P22" s="37"/>
      <c r="Q22" s="38"/>
      <c r="R22" s="39"/>
      <c r="S22" s="40" t="s">
        <v>165</v>
      </c>
      <c r="T22" s="44" t="s">
        <v>166</v>
      </c>
      <c r="U22" s="46" t="s">
        <v>4</v>
      </c>
      <c r="V22" s="50" t="s">
        <v>168</v>
      </c>
      <c r="W22" s="124" t="s">
        <v>48</v>
      </c>
      <c r="X22" s="74">
        <v>6.0000000000000001E-3</v>
      </c>
      <c r="Y22" s="11"/>
      <c r="Z22" s="134">
        <v>1.6</v>
      </c>
      <c r="AA22" s="134">
        <v>6.8</v>
      </c>
      <c r="AB22" s="134">
        <v>12.9</v>
      </c>
      <c r="AC22" s="134">
        <v>27</v>
      </c>
      <c r="AD22" s="134" t="s">
        <v>252</v>
      </c>
      <c r="AE22" s="134">
        <v>4.2</v>
      </c>
      <c r="AF22" s="134">
        <v>8.5</v>
      </c>
      <c r="AG22" s="134">
        <v>454</v>
      </c>
      <c r="AH22" s="134">
        <v>1.85</v>
      </c>
      <c r="AI22" s="134">
        <v>16.5</v>
      </c>
      <c r="AJ22" s="134">
        <v>2.6</v>
      </c>
      <c r="AK22" s="134">
        <v>1.7</v>
      </c>
      <c r="AL22" s="134">
        <v>17.3</v>
      </c>
      <c r="AM22" s="134">
        <v>133</v>
      </c>
      <c r="AN22" s="142">
        <v>0.05</v>
      </c>
      <c r="AO22" s="134">
        <v>1.3</v>
      </c>
      <c r="AP22" s="134">
        <v>0.4</v>
      </c>
      <c r="AQ22" s="134">
        <v>18</v>
      </c>
      <c r="AR22" s="134">
        <v>1.36</v>
      </c>
      <c r="AS22" s="134">
        <v>6.7000000000000004E-2</v>
      </c>
      <c r="AT22" s="134">
        <v>13</v>
      </c>
      <c r="AU22" s="134">
        <v>10</v>
      </c>
      <c r="AV22" s="134">
        <v>0.47</v>
      </c>
      <c r="AW22" s="134">
        <v>115</v>
      </c>
      <c r="AX22" s="134">
        <v>0.01</v>
      </c>
      <c r="AY22" s="134" t="s">
        <v>253</v>
      </c>
      <c r="AZ22" s="134">
        <v>1.23</v>
      </c>
      <c r="BA22" s="134">
        <v>0.04</v>
      </c>
      <c r="BB22" s="134">
        <v>0.18</v>
      </c>
      <c r="BC22" s="134">
        <v>0.3</v>
      </c>
      <c r="BD22" s="134" t="s">
        <v>254</v>
      </c>
      <c r="BE22" s="134">
        <v>1.7</v>
      </c>
      <c r="BF22" s="134">
        <v>0.2</v>
      </c>
      <c r="BG22" s="134">
        <v>0.12</v>
      </c>
      <c r="BH22" s="134">
        <v>4</v>
      </c>
      <c r="BI22" s="134" t="s">
        <v>255</v>
      </c>
      <c r="BJ22" s="134" t="s">
        <v>256</v>
      </c>
      <c r="BK22" s="134">
        <v>3.58</v>
      </c>
    </row>
    <row r="23" spans="1:63" s="6" customFormat="1" ht="60" customHeight="1">
      <c r="A23" s="56">
        <f t="shared" si="3"/>
        <v>100</v>
      </c>
      <c r="B23" s="55">
        <f t="shared" si="4"/>
        <v>105</v>
      </c>
      <c r="C23" s="125">
        <f t="shared" si="1"/>
        <v>30.48</v>
      </c>
      <c r="D23" s="126">
        <f t="shared" si="2"/>
        <v>32.004000000000005</v>
      </c>
      <c r="E23" s="31"/>
      <c r="F23" s="124" t="s">
        <v>49</v>
      </c>
      <c r="G23" s="28" t="s">
        <v>155</v>
      </c>
      <c r="H23" s="29" t="s">
        <v>141</v>
      </c>
      <c r="I23" s="24"/>
      <c r="J23" s="17">
        <v>0.11899999999999999</v>
      </c>
      <c r="K23" s="18"/>
      <c r="L23" s="15"/>
      <c r="M23" s="19">
        <v>0.1</v>
      </c>
      <c r="N23" s="2"/>
      <c r="O23" s="8"/>
      <c r="P23" s="37" t="s">
        <v>7</v>
      </c>
      <c r="Q23" s="38">
        <v>0.5</v>
      </c>
      <c r="R23" s="39"/>
      <c r="S23" s="40" t="s">
        <v>165</v>
      </c>
      <c r="T23" s="44" t="s">
        <v>166</v>
      </c>
      <c r="U23" s="46" t="s">
        <v>4</v>
      </c>
      <c r="V23" s="50" t="s">
        <v>162</v>
      </c>
      <c r="W23" s="124" t="s">
        <v>49</v>
      </c>
      <c r="X23" s="74">
        <v>1.7000000000000001E-2</v>
      </c>
      <c r="Y23" s="11"/>
      <c r="Z23" s="134">
        <v>1.7</v>
      </c>
      <c r="AA23" s="134">
        <v>10.8</v>
      </c>
      <c r="AB23" s="134">
        <v>8.8000000000000007</v>
      </c>
      <c r="AC23" s="134">
        <v>28</v>
      </c>
      <c r="AD23" s="134">
        <v>0.2</v>
      </c>
      <c r="AE23" s="134">
        <v>4.3</v>
      </c>
      <c r="AF23" s="134">
        <v>7.6</v>
      </c>
      <c r="AG23" s="134">
        <v>463</v>
      </c>
      <c r="AH23" s="134">
        <v>1.95</v>
      </c>
      <c r="AI23" s="134">
        <v>14.1</v>
      </c>
      <c r="AJ23" s="134">
        <v>2.2000000000000002</v>
      </c>
      <c r="AK23" s="134">
        <v>6.4</v>
      </c>
      <c r="AL23" s="134">
        <v>15.5</v>
      </c>
      <c r="AM23" s="134">
        <v>36</v>
      </c>
      <c r="AN23" s="142">
        <v>0.05</v>
      </c>
      <c r="AO23" s="134">
        <v>1.1000000000000001</v>
      </c>
      <c r="AP23" s="134">
        <v>0.9</v>
      </c>
      <c r="AQ23" s="134">
        <v>18</v>
      </c>
      <c r="AR23" s="134">
        <v>1.38</v>
      </c>
      <c r="AS23" s="134">
        <v>6.9000000000000006E-2</v>
      </c>
      <c r="AT23" s="134">
        <v>13</v>
      </c>
      <c r="AU23" s="134">
        <v>11</v>
      </c>
      <c r="AV23" s="134">
        <v>0.47</v>
      </c>
      <c r="AW23" s="134">
        <v>74</v>
      </c>
      <c r="AX23" s="134">
        <v>8.0000000000000002E-3</v>
      </c>
      <c r="AY23" s="134" t="s">
        <v>253</v>
      </c>
      <c r="AZ23" s="134">
        <v>1.02</v>
      </c>
      <c r="BA23" s="134">
        <v>3.4000000000000002E-2</v>
      </c>
      <c r="BB23" s="134">
        <v>0.17</v>
      </c>
      <c r="BC23" s="134">
        <v>0.5</v>
      </c>
      <c r="BD23" s="134" t="s">
        <v>254</v>
      </c>
      <c r="BE23" s="134">
        <v>1.8</v>
      </c>
      <c r="BF23" s="134">
        <v>0.2</v>
      </c>
      <c r="BG23" s="134">
        <v>0.16</v>
      </c>
      <c r="BH23" s="134">
        <v>4</v>
      </c>
      <c r="BI23" s="134" t="s">
        <v>255</v>
      </c>
      <c r="BJ23" s="134" t="s">
        <v>256</v>
      </c>
      <c r="BK23" s="134">
        <v>3.74</v>
      </c>
    </row>
    <row r="24" spans="1:63" s="6" customFormat="1" ht="60" customHeight="1">
      <c r="A24" s="54">
        <f t="shared" si="3"/>
        <v>105</v>
      </c>
      <c r="B24" s="55">
        <f t="shared" si="4"/>
        <v>110</v>
      </c>
      <c r="C24" s="125">
        <f t="shared" si="1"/>
        <v>32.004000000000005</v>
      </c>
      <c r="D24" s="126">
        <f t="shared" si="2"/>
        <v>33.527999999999999</v>
      </c>
      <c r="E24" s="31"/>
      <c r="F24" s="124" t="s">
        <v>50</v>
      </c>
      <c r="G24" s="28" t="s">
        <v>155</v>
      </c>
      <c r="H24" s="29" t="s">
        <v>140</v>
      </c>
      <c r="I24" s="24"/>
      <c r="J24" s="17">
        <v>0.115</v>
      </c>
      <c r="K24" s="18" t="s">
        <v>4</v>
      </c>
      <c r="L24" s="16" t="s">
        <v>10</v>
      </c>
      <c r="M24" s="19">
        <v>10</v>
      </c>
      <c r="N24" s="2"/>
      <c r="O24" s="8"/>
      <c r="P24" s="37"/>
      <c r="Q24" s="38"/>
      <c r="R24" s="39"/>
      <c r="S24" s="40" t="s">
        <v>165</v>
      </c>
      <c r="T24" s="44" t="s">
        <v>166</v>
      </c>
      <c r="U24" s="46" t="s">
        <v>4</v>
      </c>
      <c r="V24" s="50" t="s">
        <v>168</v>
      </c>
      <c r="W24" s="124" t="s">
        <v>50</v>
      </c>
      <c r="X24" s="74">
        <v>6.4000000000000001E-2</v>
      </c>
      <c r="Y24" s="11"/>
      <c r="Z24" s="134">
        <v>1.7</v>
      </c>
      <c r="AA24" s="134">
        <v>7.4</v>
      </c>
      <c r="AB24" s="134">
        <v>13</v>
      </c>
      <c r="AC24" s="134">
        <v>29</v>
      </c>
      <c r="AD24" s="134">
        <v>0.5</v>
      </c>
      <c r="AE24" s="134">
        <v>4.7</v>
      </c>
      <c r="AF24" s="134">
        <v>10.9</v>
      </c>
      <c r="AG24" s="134">
        <v>467</v>
      </c>
      <c r="AH24" s="134">
        <v>3.04</v>
      </c>
      <c r="AI24" s="134">
        <v>23.1</v>
      </c>
      <c r="AJ24" s="134">
        <v>5.9</v>
      </c>
      <c r="AK24" s="134">
        <v>32.5</v>
      </c>
      <c r="AL24" s="134">
        <v>15.2</v>
      </c>
      <c r="AM24" s="134">
        <v>120</v>
      </c>
      <c r="AN24" s="134">
        <v>0.2</v>
      </c>
      <c r="AO24" s="134">
        <v>0.6</v>
      </c>
      <c r="AP24" s="134">
        <v>5.7</v>
      </c>
      <c r="AQ24" s="134">
        <v>17</v>
      </c>
      <c r="AR24" s="134">
        <v>1.73</v>
      </c>
      <c r="AS24" s="134">
        <v>7.0000000000000007E-2</v>
      </c>
      <c r="AT24" s="134">
        <v>14</v>
      </c>
      <c r="AU24" s="134">
        <v>10</v>
      </c>
      <c r="AV24" s="134">
        <v>0.36</v>
      </c>
      <c r="AW24" s="134">
        <v>96</v>
      </c>
      <c r="AX24" s="134">
        <v>4.0000000000000001E-3</v>
      </c>
      <c r="AY24" s="134" t="s">
        <v>253</v>
      </c>
      <c r="AZ24" s="134">
        <v>1.21</v>
      </c>
      <c r="BA24" s="134">
        <v>2.7E-2</v>
      </c>
      <c r="BB24" s="134">
        <v>0.21</v>
      </c>
      <c r="BC24" s="134">
        <v>0.9</v>
      </c>
      <c r="BD24" s="134" t="s">
        <v>254</v>
      </c>
      <c r="BE24" s="134">
        <v>1.7</v>
      </c>
      <c r="BF24" s="134">
        <v>0.2</v>
      </c>
      <c r="BG24" s="134">
        <v>1.8</v>
      </c>
      <c r="BH24" s="134">
        <v>3</v>
      </c>
      <c r="BI24" s="134" t="s">
        <v>255</v>
      </c>
      <c r="BJ24" s="134">
        <v>0.3</v>
      </c>
      <c r="BK24" s="134">
        <v>3.11</v>
      </c>
    </row>
    <row r="25" spans="1:63" s="6" customFormat="1" ht="56.25" customHeight="1">
      <c r="A25" s="56">
        <f t="shared" si="3"/>
        <v>110</v>
      </c>
      <c r="B25" s="55">
        <f t="shared" si="4"/>
        <v>115</v>
      </c>
      <c r="C25" s="125">
        <f t="shared" si="1"/>
        <v>33.527999999999999</v>
      </c>
      <c r="D25" s="126">
        <f t="shared" si="2"/>
        <v>35.052</v>
      </c>
      <c r="E25" s="31"/>
      <c r="F25" s="124" t="s">
        <v>51</v>
      </c>
      <c r="G25" s="28" t="s">
        <v>155</v>
      </c>
      <c r="H25" s="29" t="s">
        <v>142</v>
      </c>
      <c r="I25" s="24"/>
      <c r="J25" s="17">
        <v>9.4E-2</v>
      </c>
      <c r="K25" s="18" t="s">
        <v>5</v>
      </c>
      <c r="L25" s="16" t="s">
        <v>10</v>
      </c>
      <c r="M25" s="19">
        <v>3</v>
      </c>
      <c r="N25" s="3"/>
      <c r="O25" s="8"/>
      <c r="P25" s="37" t="s">
        <v>7</v>
      </c>
      <c r="Q25" s="38">
        <v>0.1</v>
      </c>
      <c r="R25" s="39" t="s">
        <v>157</v>
      </c>
      <c r="S25" s="40" t="s">
        <v>175</v>
      </c>
      <c r="T25" s="44" t="s">
        <v>171</v>
      </c>
      <c r="U25" s="46" t="s">
        <v>4</v>
      </c>
      <c r="V25" s="50" t="s">
        <v>210</v>
      </c>
      <c r="W25" s="124" t="s">
        <v>51</v>
      </c>
      <c r="X25" s="74">
        <v>4.1000000000000002E-2</v>
      </c>
      <c r="Y25" s="11"/>
      <c r="Z25" s="134">
        <v>2.1</v>
      </c>
      <c r="AA25" s="134">
        <v>19.399999999999999</v>
      </c>
      <c r="AB25" s="134">
        <v>63.7</v>
      </c>
      <c r="AC25" s="134">
        <v>32</v>
      </c>
      <c r="AD25" s="134">
        <v>1.3</v>
      </c>
      <c r="AE25" s="134">
        <v>4.7</v>
      </c>
      <c r="AF25" s="134">
        <v>8.8000000000000007</v>
      </c>
      <c r="AG25" s="134">
        <v>628</v>
      </c>
      <c r="AH25" s="134">
        <v>2.92</v>
      </c>
      <c r="AI25" s="134">
        <v>19.600000000000001</v>
      </c>
      <c r="AJ25" s="134">
        <v>10.199999999999999</v>
      </c>
      <c r="AK25" s="134">
        <v>24.4</v>
      </c>
      <c r="AL25" s="134">
        <v>16.8</v>
      </c>
      <c r="AM25" s="134">
        <v>46</v>
      </c>
      <c r="AN25" s="134">
        <v>0.5</v>
      </c>
      <c r="AO25" s="134">
        <v>1.3</v>
      </c>
      <c r="AP25" s="134">
        <v>9.8000000000000007</v>
      </c>
      <c r="AQ25" s="134">
        <v>10</v>
      </c>
      <c r="AR25" s="134">
        <v>2.09</v>
      </c>
      <c r="AS25" s="134">
        <v>7.3999999999999996E-2</v>
      </c>
      <c r="AT25" s="134">
        <v>15</v>
      </c>
      <c r="AU25" s="134">
        <v>9</v>
      </c>
      <c r="AV25" s="134">
        <v>0.2</v>
      </c>
      <c r="AW25" s="134">
        <v>83</v>
      </c>
      <c r="AX25" s="134">
        <v>2E-3</v>
      </c>
      <c r="AY25" s="134" t="s">
        <v>253</v>
      </c>
      <c r="AZ25" s="134">
        <v>0.84</v>
      </c>
      <c r="BA25" s="134">
        <v>1.9E-2</v>
      </c>
      <c r="BB25" s="134">
        <v>0.28000000000000003</v>
      </c>
      <c r="BC25" s="134">
        <v>1.8</v>
      </c>
      <c r="BD25" s="134" t="s">
        <v>254</v>
      </c>
      <c r="BE25" s="134">
        <v>1.4</v>
      </c>
      <c r="BF25" s="134">
        <v>0.3</v>
      </c>
      <c r="BG25" s="134">
        <v>2.1</v>
      </c>
      <c r="BH25" s="134">
        <v>2</v>
      </c>
      <c r="BI25" s="134" t="s">
        <v>255</v>
      </c>
      <c r="BJ25" s="134">
        <v>0.5</v>
      </c>
      <c r="BK25" s="134">
        <v>3.39</v>
      </c>
    </row>
    <row r="26" spans="1:63" s="6" customFormat="1" ht="60" customHeight="1">
      <c r="A26" s="54">
        <f t="shared" si="3"/>
        <v>115</v>
      </c>
      <c r="B26" s="55">
        <f t="shared" si="4"/>
        <v>120</v>
      </c>
      <c r="C26" s="125">
        <f t="shared" si="1"/>
        <v>35.052</v>
      </c>
      <c r="D26" s="126">
        <f t="shared" si="2"/>
        <v>36.576000000000001</v>
      </c>
      <c r="E26" s="31"/>
      <c r="F26" s="124" t="s">
        <v>52</v>
      </c>
      <c r="G26" s="28" t="s">
        <v>155</v>
      </c>
      <c r="H26" s="29" t="s">
        <v>143</v>
      </c>
      <c r="I26" s="24"/>
      <c r="J26" s="17">
        <v>0.25600000000000001</v>
      </c>
      <c r="K26" s="18"/>
      <c r="L26" s="16" t="s">
        <v>10</v>
      </c>
      <c r="M26" s="19">
        <v>0.1</v>
      </c>
      <c r="N26" s="3"/>
      <c r="O26" s="8"/>
      <c r="P26" s="37"/>
      <c r="Q26" s="38"/>
      <c r="R26" s="39"/>
      <c r="S26" s="40" t="s">
        <v>175</v>
      </c>
      <c r="T26" s="44" t="s">
        <v>171</v>
      </c>
      <c r="U26" s="46" t="s">
        <v>4</v>
      </c>
      <c r="V26" s="50" t="s">
        <v>169</v>
      </c>
      <c r="W26" s="124" t="s">
        <v>52</v>
      </c>
      <c r="X26" s="74">
        <v>2.7E-2</v>
      </c>
      <c r="Y26" s="11"/>
      <c r="Z26" s="134">
        <v>1.6</v>
      </c>
      <c r="AA26" s="134">
        <v>13.7</v>
      </c>
      <c r="AB26" s="134">
        <v>26.5</v>
      </c>
      <c r="AC26" s="134">
        <v>22</v>
      </c>
      <c r="AD26" s="134">
        <v>0.7</v>
      </c>
      <c r="AE26" s="134">
        <v>4.5</v>
      </c>
      <c r="AF26" s="134">
        <v>8.1</v>
      </c>
      <c r="AG26" s="134">
        <v>515</v>
      </c>
      <c r="AH26" s="134">
        <v>2.44</v>
      </c>
      <c r="AI26" s="134">
        <v>14.8</v>
      </c>
      <c r="AJ26" s="134">
        <v>4.4000000000000004</v>
      </c>
      <c r="AK26" s="134">
        <v>17.100000000000001</v>
      </c>
      <c r="AL26" s="134">
        <v>14.6</v>
      </c>
      <c r="AM26" s="134">
        <v>43</v>
      </c>
      <c r="AN26" s="134">
        <v>0.2</v>
      </c>
      <c r="AO26" s="134">
        <v>2.2999999999999998</v>
      </c>
      <c r="AP26" s="134">
        <v>4.4000000000000004</v>
      </c>
      <c r="AQ26" s="134">
        <v>13</v>
      </c>
      <c r="AR26" s="134">
        <v>1.75</v>
      </c>
      <c r="AS26" s="134">
        <v>7.2999999999999995E-2</v>
      </c>
      <c r="AT26" s="134">
        <v>15</v>
      </c>
      <c r="AU26" s="134">
        <v>9</v>
      </c>
      <c r="AV26" s="134">
        <v>0.28000000000000003</v>
      </c>
      <c r="AW26" s="134">
        <v>77</v>
      </c>
      <c r="AX26" s="134">
        <v>3.0000000000000001E-3</v>
      </c>
      <c r="AY26" s="134" t="s">
        <v>253</v>
      </c>
      <c r="AZ26" s="134">
        <v>0.76</v>
      </c>
      <c r="BA26" s="134">
        <v>2.1999999999999999E-2</v>
      </c>
      <c r="BB26" s="134">
        <v>0.22</v>
      </c>
      <c r="BC26" s="134">
        <v>2.6</v>
      </c>
      <c r="BD26" s="134" t="s">
        <v>254</v>
      </c>
      <c r="BE26" s="134">
        <v>1.6</v>
      </c>
      <c r="BF26" s="134">
        <v>0.2</v>
      </c>
      <c r="BG26" s="134">
        <v>1.21</v>
      </c>
      <c r="BH26" s="134">
        <v>3</v>
      </c>
      <c r="BI26" s="134" t="s">
        <v>255</v>
      </c>
      <c r="BJ26" s="134">
        <v>0.3</v>
      </c>
      <c r="BK26" s="134">
        <v>2.52</v>
      </c>
    </row>
    <row r="27" spans="1:63" ht="54" customHeight="1">
      <c r="A27" s="56">
        <f t="shared" si="3"/>
        <v>120</v>
      </c>
      <c r="B27" s="55">
        <f t="shared" si="4"/>
        <v>125</v>
      </c>
      <c r="C27" s="125">
        <f t="shared" si="1"/>
        <v>36.576000000000001</v>
      </c>
      <c r="D27" s="126">
        <f t="shared" si="2"/>
        <v>38.1</v>
      </c>
      <c r="E27" s="31"/>
      <c r="F27" s="124" t="s">
        <v>53</v>
      </c>
      <c r="G27" s="28" t="s">
        <v>155</v>
      </c>
      <c r="H27" s="29" t="s">
        <v>144</v>
      </c>
      <c r="I27" s="24"/>
      <c r="J27" s="17">
        <v>1.02</v>
      </c>
      <c r="K27" s="18" t="s">
        <v>5</v>
      </c>
      <c r="L27" s="16" t="s">
        <v>10</v>
      </c>
      <c r="M27" s="19">
        <v>1</v>
      </c>
      <c r="N27" s="3"/>
      <c r="O27" s="8"/>
      <c r="P27" s="37"/>
      <c r="Q27" s="38"/>
      <c r="R27" s="39"/>
      <c r="S27" s="40" t="s">
        <v>175</v>
      </c>
      <c r="T27" s="44" t="s">
        <v>171</v>
      </c>
      <c r="U27" s="46" t="s">
        <v>4</v>
      </c>
      <c r="V27" s="50" t="s">
        <v>169</v>
      </c>
      <c r="W27" s="124" t="s">
        <v>53</v>
      </c>
      <c r="X27" s="74">
        <v>2.9000000000000001E-2</v>
      </c>
      <c r="Y27" s="11"/>
      <c r="Z27" s="134">
        <v>1.5</v>
      </c>
      <c r="AA27" s="134">
        <v>11</v>
      </c>
      <c r="AB27" s="134">
        <v>4.9000000000000004</v>
      </c>
      <c r="AC27" s="134">
        <v>31</v>
      </c>
      <c r="AD27" s="134">
        <v>0.1</v>
      </c>
      <c r="AE27" s="134">
        <v>4.8</v>
      </c>
      <c r="AF27" s="134">
        <v>8.1</v>
      </c>
      <c r="AG27" s="134">
        <v>492</v>
      </c>
      <c r="AH27" s="134">
        <v>2.34</v>
      </c>
      <c r="AI27" s="134">
        <v>11.4</v>
      </c>
      <c r="AJ27" s="134">
        <v>2.4</v>
      </c>
      <c r="AK27" s="134">
        <v>13.2</v>
      </c>
      <c r="AL27" s="134">
        <v>15.9</v>
      </c>
      <c r="AM27" s="134">
        <v>45</v>
      </c>
      <c r="AN27" s="142">
        <v>0.05</v>
      </c>
      <c r="AO27" s="134">
        <v>0.8</v>
      </c>
      <c r="AP27" s="134">
        <v>1.1000000000000001</v>
      </c>
      <c r="AQ27" s="134">
        <v>29</v>
      </c>
      <c r="AR27" s="134">
        <v>1.18</v>
      </c>
      <c r="AS27" s="134">
        <v>8.4000000000000005E-2</v>
      </c>
      <c r="AT27" s="134">
        <v>13</v>
      </c>
      <c r="AU27" s="134">
        <v>12</v>
      </c>
      <c r="AV27" s="134">
        <v>0.53</v>
      </c>
      <c r="AW27" s="134">
        <v>66</v>
      </c>
      <c r="AX27" s="134">
        <v>1.7000000000000001E-2</v>
      </c>
      <c r="AY27" s="134" t="s">
        <v>253</v>
      </c>
      <c r="AZ27" s="134">
        <v>1.08</v>
      </c>
      <c r="BA27" s="134">
        <v>3.5999999999999997E-2</v>
      </c>
      <c r="BB27" s="134">
        <v>0.17</v>
      </c>
      <c r="BC27" s="134">
        <v>0.9</v>
      </c>
      <c r="BD27" s="134" t="s">
        <v>254</v>
      </c>
      <c r="BE27" s="134">
        <v>2.2000000000000002</v>
      </c>
      <c r="BF27" s="134">
        <v>0.2</v>
      </c>
      <c r="BG27" s="134">
        <v>0.17</v>
      </c>
      <c r="BH27" s="134">
        <v>4</v>
      </c>
      <c r="BI27" s="134" t="s">
        <v>255</v>
      </c>
      <c r="BJ27" s="134" t="s">
        <v>256</v>
      </c>
      <c r="BK27" s="134">
        <v>4.04</v>
      </c>
    </row>
    <row r="28" spans="1:63" ht="56.25" customHeight="1">
      <c r="A28" s="54">
        <f t="shared" si="3"/>
        <v>125</v>
      </c>
      <c r="B28" s="55">
        <f t="shared" si="4"/>
        <v>130</v>
      </c>
      <c r="C28" s="125">
        <f t="shared" si="1"/>
        <v>38.1</v>
      </c>
      <c r="D28" s="126">
        <f t="shared" si="2"/>
        <v>39.624000000000002</v>
      </c>
      <c r="E28" s="31"/>
      <c r="F28" s="124" t="s">
        <v>54</v>
      </c>
      <c r="G28" s="28" t="s">
        <v>155</v>
      </c>
      <c r="H28" s="29" t="s">
        <v>144</v>
      </c>
      <c r="I28" s="24"/>
      <c r="J28" s="17">
        <v>0.47799999999999998</v>
      </c>
      <c r="K28" s="18" t="s">
        <v>4</v>
      </c>
      <c r="L28" s="16" t="s">
        <v>10</v>
      </c>
      <c r="M28" s="19">
        <v>10</v>
      </c>
      <c r="N28" s="3"/>
      <c r="O28" s="8"/>
      <c r="P28" s="37"/>
      <c r="Q28" s="38"/>
      <c r="R28" s="39"/>
      <c r="S28" s="40" t="s">
        <v>175</v>
      </c>
      <c r="T28" s="44" t="s">
        <v>171</v>
      </c>
      <c r="U28" s="46" t="s">
        <v>4</v>
      </c>
      <c r="V28" s="50" t="s">
        <v>169</v>
      </c>
      <c r="W28" s="124" t="s">
        <v>54</v>
      </c>
      <c r="X28" s="74">
        <v>1.7999999999999999E-2</v>
      </c>
      <c r="Y28" s="11"/>
      <c r="Z28" s="134">
        <v>1.8</v>
      </c>
      <c r="AA28" s="134">
        <v>15.5</v>
      </c>
      <c r="AB28" s="134">
        <v>8.1</v>
      </c>
      <c r="AC28" s="134">
        <v>35</v>
      </c>
      <c r="AD28" s="134">
        <v>0.1</v>
      </c>
      <c r="AE28" s="134">
        <v>4.5</v>
      </c>
      <c r="AF28" s="134">
        <v>8</v>
      </c>
      <c r="AG28" s="134">
        <v>418</v>
      </c>
      <c r="AH28" s="134">
        <v>2.2000000000000002</v>
      </c>
      <c r="AI28" s="134">
        <v>12.5</v>
      </c>
      <c r="AJ28" s="134">
        <v>3</v>
      </c>
      <c r="AK28" s="134">
        <v>7.9</v>
      </c>
      <c r="AL28" s="134">
        <v>15.8</v>
      </c>
      <c r="AM28" s="134">
        <v>88</v>
      </c>
      <c r="AN28" s="134">
        <v>0.2</v>
      </c>
      <c r="AO28" s="134">
        <v>0.8</v>
      </c>
      <c r="AP28" s="134">
        <v>1.9</v>
      </c>
      <c r="AQ28" s="134">
        <v>31</v>
      </c>
      <c r="AR28" s="134">
        <v>1.04</v>
      </c>
      <c r="AS28" s="134">
        <v>9.1999999999999998E-2</v>
      </c>
      <c r="AT28" s="134">
        <v>17</v>
      </c>
      <c r="AU28" s="134">
        <v>12</v>
      </c>
      <c r="AV28" s="134">
        <v>0.5</v>
      </c>
      <c r="AW28" s="134">
        <v>78</v>
      </c>
      <c r="AX28" s="134">
        <v>1.2E-2</v>
      </c>
      <c r="AY28" s="134" t="s">
        <v>253</v>
      </c>
      <c r="AZ28" s="134">
        <v>1.1399999999999999</v>
      </c>
      <c r="BA28" s="134">
        <v>4.1000000000000002E-2</v>
      </c>
      <c r="BB28" s="134">
        <v>0.15</v>
      </c>
      <c r="BC28" s="134">
        <v>0.3</v>
      </c>
      <c r="BD28" s="134" t="s">
        <v>254</v>
      </c>
      <c r="BE28" s="134">
        <v>2.6</v>
      </c>
      <c r="BF28" s="134">
        <v>0.2</v>
      </c>
      <c r="BG28" s="134">
        <v>0.28999999999999998</v>
      </c>
      <c r="BH28" s="134">
        <v>5</v>
      </c>
      <c r="BI28" s="134" t="s">
        <v>255</v>
      </c>
      <c r="BJ28" s="134" t="s">
        <v>256</v>
      </c>
      <c r="BK28" s="134">
        <v>3.26</v>
      </c>
    </row>
    <row r="29" spans="1:63" ht="60" customHeight="1">
      <c r="A29" s="56">
        <f t="shared" si="3"/>
        <v>130</v>
      </c>
      <c r="B29" s="55">
        <f t="shared" si="4"/>
        <v>135</v>
      </c>
      <c r="C29" s="125">
        <f t="shared" si="1"/>
        <v>39.624000000000002</v>
      </c>
      <c r="D29" s="126">
        <f t="shared" si="2"/>
        <v>41.148000000000003</v>
      </c>
      <c r="E29" s="31"/>
      <c r="F29" s="124" t="s">
        <v>55</v>
      </c>
      <c r="G29" s="28" t="s">
        <v>155</v>
      </c>
      <c r="H29" s="29" t="s">
        <v>143</v>
      </c>
      <c r="I29" s="24"/>
      <c r="J29" s="41">
        <v>1.1499999999999999</v>
      </c>
      <c r="K29" s="18" t="s">
        <v>5</v>
      </c>
      <c r="L29" s="16" t="s">
        <v>10</v>
      </c>
      <c r="M29" s="19">
        <v>1</v>
      </c>
      <c r="N29" s="3"/>
      <c r="O29" s="8"/>
      <c r="P29" s="37"/>
      <c r="Q29" s="38"/>
      <c r="R29" s="39"/>
      <c r="S29" s="40" t="s">
        <v>175</v>
      </c>
      <c r="T29" s="44" t="s">
        <v>171</v>
      </c>
      <c r="U29" s="46" t="s">
        <v>4</v>
      </c>
      <c r="V29" s="50" t="s">
        <v>185</v>
      </c>
      <c r="W29" s="124" t="s">
        <v>55</v>
      </c>
      <c r="X29" s="74">
        <v>1.6E-2</v>
      </c>
      <c r="Y29" s="11"/>
      <c r="Z29" s="134">
        <v>1.7</v>
      </c>
      <c r="AA29" s="134">
        <v>24</v>
      </c>
      <c r="AB29" s="134">
        <v>7.7</v>
      </c>
      <c r="AC29" s="134">
        <v>29</v>
      </c>
      <c r="AD29" s="134">
        <v>0.3</v>
      </c>
      <c r="AE29" s="134">
        <v>4.5</v>
      </c>
      <c r="AF29" s="134">
        <v>5.6</v>
      </c>
      <c r="AG29" s="134">
        <v>450</v>
      </c>
      <c r="AH29" s="134">
        <v>2.12</v>
      </c>
      <c r="AI29" s="134">
        <v>7.1</v>
      </c>
      <c r="AJ29" s="134">
        <v>2.7</v>
      </c>
      <c r="AK29" s="134">
        <v>0.9</v>
      </c>
      <c r="AL29" s="134">
        <v>17.899999999999999</v>
      </c>
      <c r="AM29" s="134">
        <v>68</v>
      </c>
      <c r="AN29" s="134">
        <v>0.1</v>
      </c>
      <c r="AO29" s="134">
        <v>0.7</v>
      </c>
      <c r="AP29" s="134">
        <v>3.8</v>
      </c>
      <c r="AQ29" s="134">
        <v>32</v>
      </c>
      <c r="AR29" s="134">
        <v>1.39</v>
      </c>
      <c r="AS29" s="134">
        <v>8.6999999999999994E-2</v>
      </c>
      <c r="AT29" s="134">
        <v>17</v>
      </c>
      <c r="AU29" s="134">
        <v>12</v>
      </c>
      <c r="AV29" s="134">
        <v>0.48</v>
      </c>
      <c r="AW29" s="134">
        <v>78</v>
      </c>
      <c r="AX29" s="134">
        <v>6.0000000000000001E-3</v>
      </c>
      <c r="AY29" s="134" t="s">
        <v>253</v>
      </c>
      <c r="AZ29" s="134">
        <v>1.1399999999999999</v>
      </c>
      <c r="BA29" s="134">
        <v>4.1000000000000002E-2</v>
      </c>
      <c r="BB29" s="134">
        <v>0.17</v>
      </c>
      <c r="BC29" s="134">
        <v>0.2</v>
      </c>
      <c r="BD29" s="134" t="s">
        <v>254</v>
      </c>
      <c r="BE29" s="134">
        <v>2.8</v>
      </c>
      <c r="BF29" s="134">
        <v>0.2</v>
      </c>
      <c r="BG29" s="134">
        <v>0.17</v>
      </c>
      <c r="BH29" s="134">
        <v>5</v>
      </c>
      <c r="BI29" s="134" t="s">
        <v>255</v>
      </c>
      <c r="BJ29" s="134" t="s">
        <v>256</v>
      </c>
      <c r="BK29" s="134">
        <v>2.35</v>
      </c>
    </row>
    <row r="30" spans="1:63" ht="57.75" customHeight="1">
      <c r="A30" s="54">
        <f t="shared" si="3"/>
        <v>135</v>
      </c>
      <c r="B30" s="55">
        <f t="shared" si="4"/>
        <v>140</v>
      </c>
      <c r="C30" s="125">
        <f t="shared" si="1"/>
        <v>41.148000000000003</v>
      </c>
      <c r="D30" s="126">
        <f t="shared" si="2"/>
        <v>42.672000000000004</v>
      </c>
      <c r="E30" s="31"/>
      <c r="F30" s="124" t="s">
        <v>56</v>
      </c>
      <c r="G30" s="28" t="s">
        <v>155</v>
      </c>
      <c r="H30" s="29" t="s">
        <v>143</v>
      </c>
      <c r="I30" s="24"/>
      <c r="J30" s="41">
        <v>1.2</v>
      </c>
      <c r="K30" s="18" t="s">
        <v>5</v>
      </c>
      <c r="L30" s="16" t="s">
        <v>10</v>
      </c>
      <c r="M30" s="19">
        <v>1</v>
      </c>
      <c r="N30" s="3"/>
      <c r="O30" s="8"/>
      <c r="P30" s="37"/>
      <c r="Q30" s="38"/>
      <c r="R30" s="39"/>
      <c r="S30" s="40" t="s">
        <v>175</v>
      </c>
      <c r="T30" s="44" t="s">
        <v>171</v>
      </c>
      <c r="U30" s="46" t="s">
        <v>4</v>
      </c>
      <c r="V30" s="50" t="s">
        <v>185</v>
      </c>
      <c r="W30" s="124" t="s">
        <v>56</v>
      </c>
      <c r="X30" s="74">
        <v>0.01</v>
      </c>
      <c r="Y30" s="11"/>
      <c r="Z30" s="134">
        <v>1.6</v>
      </c>
      <c r="AA30" s="134">
        <v>29.2</v>
      </c>
      <c r="AB30" s="134">
        <v>14.2</v>
      </c>
      <c r="AC30" s="134">
        <v>38</v>
      </c>
      <c r="AD30" s="134">
        <v>0.3</v>
      </c>
      <c r="AE30" s="134">
        <v>4.4000000000000004</v>
      </c>
      <c r="AF30" s="134">
        <v>5.0999999999999996</v>
      </c>
      <c r="AG30" s="134">
        <v>455</v>
      </c>
      <c r="AH30" s="134">
        <v>2.29</v>
      </c>
      <c r="AI30" s="134">
        <v>6.4</v>
      </c>
      <c r="AJ30" s="134">
        <v>2.6</v>
      </c>
      <c r="AK30" s="134">
        <v>4.0999999999999996</v>
      </c>
      <c r="AL30" s="134">
        <v>16.600000000000001</v>
      </c>
      <c r="AM30" s="134">
        <v>59</v>
      </c>
      <c r="AN30" s="134">
        <v>0.1</v>
      </c>
      <c r="AO30" s="134">
        <v>1</v>
      </c>
      <c r="AP30" s="134">
        <v>1.6</v>
      </c>
      <c r="AQ30" s="134">
        <v>36</v>
      </c>
      <c r="AR30" s="134">
        <v>0.95</v>
      </c>
      <c r="AS30" s="134">
        <v>8.6999999999999994E-2</v>
      </c>
      <c r="AT30" s="134">
        <v>15</v>
      </c>
      <c r="AU30" s="134">
        <v>14</v>
      </c>
      <c r="AV30" s="134">
        <v>0.56000000000000005</v>
      </c>
      <c r="AW30" s="134">
        <v>70</v>
      </c>
      <c r="AX30" s="134">
        <v>2.4E-2</v>
      </c>
      <c r="AY30" s="134" t="s">
        <v>253</v>
      </c>
      <c r="AZ30" s="134">
        <v>1.18</v>
      </c>
      <c r="BA30" s="134">
        <v>0.05</v>
      </c>
      <c r="BB30" s="134">
        <v>0.14000000000000001</v>
      </c>
      <c r="BC30" s="134">
        <v>0.2</v>
      </c>
      <c r="BD30" s="134" t="s">
        <v>254</v>
      </c>
      <c r="BE30" s="134">
        <v>3.1</v>
      </c>
      <c r="BF30" s="134">
        <v>0.2</v>
      </c>
      <c r="BG30" s="134">
        <v>0.08</v>
      </c>
      <c r="BH30" s="134">
        <v>5</v>
      </c>
      <c r="BI30" s="134" t="s">
        <v>255</v>
      </c>
      <c r="BJ30" s="134" t="s">
        <v>256</v>
      </c>
      <c r="BK30" s="134">
        <v>3.74</v>
      </c>
    </row>
    <row r="31" spans="1:63" ht="59.25" customHeight="1">
      <c r="A31" s="56">
        <f t="shared" si="3"/>
        <v>140</v>
      </c>
      <c r="B31" s="55">
        <f t="shared" si="4"/>
        <v>145</v>
      </c>
      <c r="C31" s="125">
        <f t="shared" si="1"/>
        <v>42.672000000000004</v>
      </c>
      <c r="D31" s="126">
        <f t="shared" si="2"/>
        <v>44.196000000000005</v>
      </c>
      <c r="E31" s="31"/>
      <c r="F31" s="124" t="s">
        <v>57</v>
      </c>
      <c r="G31" s="28" t="s">
        <v>155</v>
      </c>
      <c r="H31" s="29" t="s">
        <v>145</v>
      </c>
      <c r="I31" s="24"/>
      <c r="J31" s="17">
        <v>9.0999999999999998E-2</v>
      </c>
      <c r="K31" s="18" t="s">
        <v>5</v>
      </c>
      <c r="L31" s="16" t="s">
        <v>10</v>
      </c>
      <c r="M31" s="19">
        <v>1</v>
      </c>
      <c r="N31" s="3"/>
      <c r="O31" s="8"/>
      <c r="P31" s="37"/>
      <c r="Q31" s="38"/>
      <c r="R31" s="39"/>
      <c r="S31" s="40" t="s">
        <v>175</v>
      </c>
      <c r="T31" s="44" t="s">
        <v>171</v>
      </c>
      <c r="U31" s="46" t="s">
        <v>4</v>
      </c>
      <c r="V31" s="50" t="s">
        <v>169</v>
      </c>
      <c r="W31" s="124" t="s">
        <v>57</v>
      </c>
      <c r="X31" s="74">
        <v>2.5000000000000001E-3</v>
      </c>
      <c r="Y31" s="11"/>
      <c r="Z31" s="134">
        <v>2.2999999999999998</v>
      </c>
      <c r="AA31" s="134">
        <v>14.6</v>
      </c>
      <c r="AB31" s="134">
        <v>12.1</v>
      </c>
      <c r="AC31" s="134">
        <v>35</v>
      </c>
      <c r="AD31" s="134">
        <v>0.1</v>
      </c>
      <c r="AE31" s="134">
        <v>4.3</v>
      </c>
      <c r="AF31" s="134">
        <v>5.2</v>
      </c>
      <c r="AG31" s="134">
        <v>440</v>
      </c>
      <c r="AH31" s="134">
        <v>2.13</v>
      </c>
      <c r="AI31" s="134">
        <v>5.5</v>
      </c>
      <c r="AJ31" s="134">
        <v>2.6</v>
      </c>
      <c r="AK31" s="134" t="s">
        <v>255</v>
      </c>
      <c r="AL31" s="134">
        <v>18.899999999999999</v>
      </c>
      <c r="AM31" s="134">
        <v>51</v>
      </c>
      <c r="AN31" s="134">
        <v>0.1</v>
      </c>
      <c r="AO31" s="134">
        <v>1.3</v>
      </c>
      <c r="AP31" s="134">
        <v>0.2</v>
      </c>
      <c r="AQ31" s="134">
        <v>27</v>
      </c>
      <c r="AR31" s="134">
        <v>0.92</v>
      </c>
      <c r="AS31" s="134">
        <v>7.6999999999999999E-2</v>
      </c>
      <c r="AT31" s="134">
        <v>15</v>
      </c>
      <c r="AU31" s="134">
        <v>14</v>
      </c>
      <c r="AV31" s="134">
        <v>0.5</v>
      </c>
      <c r="AW31" s="134">
        <v>73</v>
      </c>
      <c r="AX31" s="134">
        <v>2.3E-2</v>
      </c>
      <c r="AY31" s="134" t="s">
        <v>253</v>
      </c>
      <c r="AZ31" s="134">
        <v>1.1200000000000001</v>
      </c>
      <c r="BA31" s="134">
        <v>4.1000000000000002E-2</v>
      </c>
      <c r="BB31" s="134">
        <v>0.15</v>
      </c>
      <c r="BC31" s="134">
        <v>0.2</v>
      </c>
      <c r="BD31" s="134" t="s">
        <v>254</v>
      </c>
      <c r="BE31" s="134">
        <v>2.2999999999999998</v>
      </c>
      <c r="BF31" s="134">
        <v>0.2</v>
      </c>
      <c r="BG31" s="134" t="s">
        <v>268</v>
      </c>
      <c r="BH31" s="134">
        <v>5</v>
      </c>
      <c r="BI31" s="134" t="s">
        <v>255</v>
      </c>
      <c r="BJ31" s="134" t="s">
        <v>256</v>
      </c>
      <c r="BK31" s="134">
        <v>2.92</v>
      </c>
    </row>
    <row r="32" spans="1:63" ht="60" customHeight="1">
      <c r="A32" s="54">
        <f t="shared" si="3"/>
        <v>145</v>
      </c>
      <c r="B32" s="55">
        <f t="shared" si="4"/>
        <v>150</v>
      </c>
      <c r="C32" s="125">
        <f t="shared" si="1"/>
        <v>44.196000000000005</v>
      </c>
      <c r="D32" s="126">
        <f t="shared" si="2"/>
        <v>45.72</v>
      </c>
      <c r="E32" s="31"/>
      <c r="F32" s="124" t="s">
        <v>58</v>
      </c>
      <c r="G32" s="28" t="s">
        <v>155</v>
      </c>
      <c r="H32" s="29" t="s">
        <v>146</v>
      </c>
      <c r="I32" s="24"/>
      <c r="J32" s="41">
        <v>1.02</v>
      </c>
      <c r="K32" s="18" t="s">
        <v>5</v>
      </c>
      <c r="L32" s="16" t="s">
        <v>10</v>
      </c>
      <c r="M32" s="19">
        <v>1</v>
      </c>
      <c r="N32" s="3"/>
      <c r="O32" s="8"/>
      <c r="P32" s="37"/>
      <c r="Q32" s="38"/>
      <c r="R32" s="39"/>
      <c r="S32" s="40" t="s">
        <v>175</v>
      </c>
      <c r="T32" s="44" t="s">
        <v>171</v>
      </c>
      <c r="U32" s="46" t="s">
        <v>4</v>
      </c>
      <c r="V32" s="50" t="s">
        <v>260</v>
      </c>
      <c r="W32" s="124" t="s">
        <v>58</v>
      </c>
      <c r="X32" s="74">
        <v>2.5000000000000001E-3</v>
      </c>
      <c r="Y32" s="13"/>
      <c r="Z32" s="134">
        <v>2</v>
      </c>
      <c r="AA32" s="134">
        <v>19.7</v>
      </c>
      <c r="AB32" s="134">
        <v>10.6</v>
      </c>
      <c r="AC32" s="134">
        <v>34</v>
      </c>
      <c r="AD32" s="134">
        <v>0.1</v>
      </c>
      <c r="AE32" s="134">
        <v>4.2</v>
      </c>
      <c r="AF32" s="134">
        <v>5.9</v>
      </c>
      <c r="AG32" s="134">
        <v>396</v>
      </c>
      <c r="AH32" s="134">
        <v>2.0299999999999998</v>
      </c>
      <c r="AI32" s="134">
        <v>5.2</v>
      </c>
      <c r="AJ32" s="134">
        <v>2.8</v>
      </c>
      <c r="AK32" s="134">
        <v>1.6</v>
      </c>
      <c r="AL32" s="134">
        <v>18.5</v>
      </c>
      <c r="AM32" s="134">
        <v>75</v>
      </c>
      <c r="AN32" s="134">
        <v>0.1</v>
      </c>
      <c r="AO32" s="134">
        <v>1</v>
      </c>
      <c r="AP32" s="134">
        <v>0.2</v>
      </c>
      <c r="AQ32" s="134">
        <v>29</v>
      </c>
      <c r="AR32" s="134">
        <v>0.93</v>
      </c>
      <c r="AS32" s="134">
        <v>9.2999999999999999E-2</v>
      </c>
      <c r="AT32" s="134">
        <v>15</v>
      </c>
      <c r="AU32" s="134">
        <v>14</v>
      </c>
      <c r="AV32" s="134">
        <v>0.48</v>
      </c>
      <c r="AW32" s="134">
        <v>78</v>
      </c>
      <c r="AX32" s="134">
        <v>8.9999999999999993E-3</v>
      </c>
      <c r="AY32" s="134" t="s">
        <v>253</v>
      </c>
      <c r="AZ32" s="134">
        <v>1.0900000000000001</v>
      </c>
      <c r="BA32" s="134">
        <v>0.04</v>
      </c>
      <c r="BB32" s="134">
        <v>0.15</v>
      </c>
      <c r="BC32" s="134">
        <v>0.2</v>
      </c>
      <c r="BD32" s="134" t="s">
        <v>254</v>
      </c>
      <c r="BE32" s="134">
        <v>2.4</v>
      </c>
      <c r="BF32" s="134">
        <v>0.2</v>
      </c>
      <c r="BG32" s="134" t="s">
        <v>268</v>
      </c>
      <c r="BH32" s="134">
        <v>5</v>
      </c>
      <c r="BI32" s="134" t="s">
        <v>255</v>
      </c>
      <c r="BJ32" s="134" t="s">
        <v>256</v>
      </c>
      <c r="BK32" s="134">
        <v>2.88</v>
      </c>
    </row>
    <row r="33" spans="1:63" ht="54" customHeight="1">
      <c r="A33" s="56">
        <f t="shared" si="3"/>
        <v>150</v>
      </c>
      <c r="B33" s="55">
        <f t="shared" si="4"/>
        <v>155</v>
      </c>
      <c r="C33" s="125">
        <f t="shared" si="1"/>
        <v>45.72</v>
      </c>
      <c r="D33" s="126">
        <f t="shared" si="2"/>
        <v>47.244</v>
      </c>
      <c r="E33" s="31"/>
      <c r="F33" s="124" t="s">
        <v>59</v>
      </c>
      <c r="G33" s="28" t="s">
        <v>155</v>
      </c>
      <c r="H33" s="29" t="s">
        <v>146</v>
      </c>
      <c r="I33" s="24"/>
      <c r="J33" s="42">
        <v>0.82699999999999996</v>
      </c>
      <c r="K33" s="18" t="s">
        <v>5</v>
      </c>
      <c r="L33" s="16" t="s">
        <v>10</v>
      </c>
      <c r="M33" s="19">
        <v>1</v>
      </c>
      <c r="N33" s="3"/>
      <c r="O33" s="8"/>
      <c r="P33" s="37"/>
      <c r="Q33" s="38"/>
      <c r="R33" s="39"/>
      <c r="S33" s="40" t="s">
        <v>175</v>
      </c>
      <c r="T33" s="44" t="s">
        <v>171</v>
      </c>
      <c r="U33" s="46" t="s">
        <v>4</v>
      </c>
      <c r="V33" s="50" t="s">
        <v>262</v>
      </c>
      <c r="W33" s="124" t="s">
        <v>59</v>
      </c>
      <c r="X33" s="74">
        <v>2.5000000000000001E-3</v>
      </c>
      <c r="Y33" s="13"/>
      <c r="Z33" s="134">
        <v>1.8</v>
      </c>
      <c r="AA33" s="134">
        <v>14.4</v>
      </c>
      <c r="AB33" s="134">
        <v>5</v>
      </c>
      <c r="AC33" s="134">
        <v>27</v>
      </c>
      <c r="AD33" s="134" t="s">
        <v>252</v>
      </c>
      <c r="AE33" s="134">
        <v>4.4000000000000004</v>
      </c>
      <c r="AF33" s="134">
        <v>7.1</v>
      </c>
      <c r="AG33" s="134">
        <v>362</v>
      </c>
      <c r="AH33" s="134">
        <v>1.97</v>
      </c>
      <c r="AI33" s="134">
        <v>5.7</v>
      </c>
      <c r="AJ33" s="134">
        <v>2.7</v>
      </c>
      <c r="AK33" s="134" t="s">
        <v>255</v>
      </c>
      <c r="AL33" s="134">
        <v>17.100000000000001</v>
      </c>
      <c r="AM33" s="134">
        <v>38</v>
      </c>
      <c r="AN33" s="142">
        <v>0.05</v>
      </c>
      <c r="AO33" s="134">
        <v>1</v>
      </c>
      <c r="AP33" s="134">
        <v>0.2</v>
      </c>
      <c r="AQ33" s="134">
        <v>24</v>
      </c>
      <c r="AR33" s="134">
        <v>0.81</v>
      </c>
      <c r="AS33" s="134">
        <v>8.2000000000000003E-2</v>
      </c>
      <c r="AT33" s="134">
        <v>14</v>
      </c>
      <c r="AU33" s="134">
        <v>13</v>
      </c>
      <c r="AV33" s="134">
        <v>0.45</v>
      </c>
      <c r="AW33" s="134">
        <v>69</v>
      </c>
      <c r="AX33" s="134">
        <v>8.9999999999999993E-3</v>
      </c>
      <c r="AY33" s="134" t="s">
        <v>253</v>
      </c>
      <c r="AZ33" s="134">
        <v>1.05</v>
      </c>
      <c r="BA33" s="134">
        <v>0.04</v>
      </c>
      <c r="BB33" s="134">
        <v>0.17</v>
      </c>
      <c r="BC33" s="134">
        <v>0.2</v>
      </c>
      <c r="BD33" s="134" t="s">
        <v>254</v>
      </c>
      <c r="BE33" s="134">
        <v>2.1</v>
      </c>
      <c r="BF33" s="134">
        <v>0.2</v>
      </c>
      <c r="BG33" s="134" t="s">
        <v>268</v>
      </c>
      <c r="BH33" s="134">
        <v>4</v>
      </c>
      <c r="BI33" s="134" t="s">
        <v>255</v>
      </c>
      <c r="BJ33" s="134" t="s">
        <v>256</v>
      </c>
      <c r="BK33" s="134">
        <v>3.01</v>
      </c>
    </row>
    <row r="34" spans="1:63" ht="57.75" customHeight="1">
      <c r="A34" s="54">
        <f t="shared" si="3"/>
        <v>155</v>
      </c>
      <c r="B34" s="55">
        <f t="shared" si="4"/>
        <v>160</v>
      </c>
      <c r="C34" s="125">
        <f t="shared" si="1"/>
        <v>47.244</v>
      </c>
      <c r="D34" s="126">
        <f t="shared" si="2"/>
        <v>48.768000000000001</v>
      </c>
      <c r="E34" s="31"/>
      <c r="F34" s="124" t="s">
        <v>60</v>
      </c>
      <c r="G34" s="28" t="s">
        <v>155</v>
      </c>
      <c r="H34" s="29" t="s">
        <v>146</v>
      </c>
      <c r="I34" s="24"/>
      <c r="J34" s="42">
        <v>0.61699999999999999</v>
      </c>
      <c r="K34" s="18" t="s">
        <v>5</v>
      </c>
      <c r="L34" s="16" t="s">
        <v>10</v>
      </c>
      <c r="M34" s="19">
        <v>1</v>
      </c>
      <c r="N34" s="3"/>
      <c r="O34" s="8"/>
      <c r="P34" s="37"/>
      <c r="Q34" s="38"/>
      <c r="R34" s="39"/>
      <c r="S34" s="40" t="s">
        <v>175</v>
      </c>
      <c r="T34" s="44" t="s">
        <v>171</v>
      </c>
      <c r="U34" s="46" t="s">
        <v>4</v>
      </c>
      <c r="V34" s="50" t="s">
        <v>262</v>
      </c>
      <c r="W34" s="124" t="s">
        <v>60</v>
      </c>
      <c r="X34" s="74">
        <v>1.0999999999999999E-2</v>
      </c>
      <c r="Y34" s="13"/>
      <c r="Z34" s="134">
        <v>1.5</v>
      </c>
      <c r="AA34" s="134">
        <v>6.5</v>
      </c>
      <c r="AB34" s="134">
        <v>5</v>
      </c>
      <c r="AC34" s="134">
        <v>28</v>
      </c>
      <c r="AD34" s="134">
        <v>0.1</v>
      </c>
      <c r="AE34" s="134">
        <v>3.8</v>
      </c>
      <c r="AF34" s="134">
        <v>8.6</v>
      </c>
      <c r="AG34" s="134">
        <v>387</v>
      </c>
      <c r="AH34" s="134">
        <v>2.0099999999999998</v>
      </c>
      <c r="AI34" s="134">
        <v>6.5</v>
      </c>
      <c r="AJ34" s="134">
        <v>4</v>
      </c>
      <c r="AK34" s="134">
        <v>0.8</v>
      </c>
      <c r="AL34" s="134">
        <v>20.100000000000001</v>
      </c>
      <c r="AM34" s="134">
        <v>65</v>
      </c>
      <c r="AN34" s="142">
        <v>0.05</v>
      </c>
      <c r="AO34" s="134">
        <v>0.5</v>
      </c>
      <c r="AP34" s="134">
        <v>1.5</v>
      </c>
      <c r="AQ34" s="134">
        <v>29</v>
      </c>
      <c r="AR34" s="134">
        <v>1.1399999999999999</v>
      </c>
      <c r="AS34" s="134">
        <v>8.4000000000000005E-2</v>
      </c>
      <c r="AT34" s="134">
        <v>21</v>
      </c>
      <c r="AU34" s="134">
        <v>12</v>
      </c>
      <c r="AV34" s="134">
        <v>0.44</v>
      </c>
      <c r="AW34" s="134">
        <v>78</v>
      </c>
      <c r="AX34" s="134">
        <v>3.0000000000000001E-3</v>
      </c>
      <c r="AY34" s="134" t="s">
        <v>253</v>
      </c>
      <c r="AZ34" s="134">
        <v>1.18</v>
      </c>
      <c r="BA34" s="134">
        <v>3.9E-2</v>
      </c>
      <c r="BB34" s="134">
        <v>0.2</v>
      </c>
      <c r="BC34" s="134">
        <v>0.2</v>
      </c>
      <c r="BD34" s="134" t="s">
        <v>254</v>
      </c>
      <c r="BE34" s="134">
        <v>2.5</v>
      </c>
      <c r="BF34" s="134">
        <v>0.3</v>
      </c>
      <c r="BG34" s="134">
        <v>0.3</v>
      </c>
      <c r="BH34" s="134">
        <v>5</v>
      </c>
      <c r="BI34" s="134" t="s">
        <v>255</v>
      </c>
      <c r="BJ34" s="134" t="s">
        <v>256</v>
      </c>
      <c r="BK34" s="134">
        <v>2.87</v>
      </c>
    </row>
    <row r="35" spans="1:63" ht="60" customHeight="1">
      <c r="A35" s="56">
        <f t="shared" si="3"/>
        <v>160</v>
      </c>
      <c r="B35" s="55">
        <f t="shared" si="4"/>
        <v>165</v>
      </c>
      <c r="C35" s="125">
        <f t="shared" si="1"/>
        <v>48.768000000000001</v>
      </c>
      <c r="D35" s="126">
        <f t="shared" si="2"/>
        <v>50.292000000000002</v>
      </c>
      <c r="E35" s="31"/>
      <c r="F35" s="124" t="s">
        <v>61</v>
      </c>
      <c r="G35" s="28" t="s">
        <v>155</v>
      </c>
      <c r="H35" s="29" t="s">
        <v>146</v>
      </c>
      <c r="I35" s="3"/>
      <c r="J35" s="43">
        <v>0.98199999999999998</v>
      </c>
      <c r="K35" s="18" t="s">
        <v>5</v>
      </c>
      <c r="L35" s="16" t="s">
        <v>10</v>
      </c>
      <c r="M35" s="19">
        <v>3</v>
      </c>
      <c r="N35" s="3"/>
      <c r="O35" s="8"/>
      <c r="P35" s="37"/>
      <c r="Q35" s="38"/>
      <c r="R35" s="39"/>
      <c r="S35" s="40" t="s">
        <v>175</v>
      </c>
      <c r="T35" s="44" t="s">
        <v>171</v>
      </c>
      <c r="U35" s="46" t="s">
        <v>4</v>
      </c>
      <c r="V35" s="50" t="s">
        <v>262</v>
      </c>
      <c r="W35" s="124" t="s">
        <v>61</v>
      </c>
      <c r="X35" s="74">
        <v>1.2E-2</v>
      </c>
      <c r="Y35" s="11"/>
      <c r="Z35" s="134">
        <v>1.5</v>
      </c>
      <c r="AA35" s="134">
        <v>11</v>
      </c>
      <c r="AB35" s="134">
        <v>2.5</v>
      </c>
      <c r="AC35" s="134">
        <v>20</v>
      </c>
      <c r="AD35" s="134" t="s">
        <v>252</v>
      </c>
      <c r="AE35" s="134">
        <v>3.6</v>
      </c>
      <c r="AF35" s="134">
        <v>10.3</v>
      </c>
      <c r="AG35" s="134">
        <v>353</v>
      </c>
      <c r="AH35" s="134">
        <v>1.89</v>
      </c>
      <c r="AI35" s="134">
        <v>8.6</v>
      </c>
      <c r="AJ35" s="134">
        <v>3.6</v>
      </c>
      <c r="AK35" s="134">
        <v>2.2999999999999998</v>
      </c>
      <c r="AL35" s="134">
        <v>18.7</v>
      </c>
      <c r="AM35" s="134">
        <v>267</v>
      </c>
      <c r="AN35" s="142">
        <v>0.05</v>
      </c>
      <c r="AO35" s="134">
        <v>0.6</v>
      </c>
      <c r="AP35" s="134">
        <v>0.7</v>
      </c>
      <c r="AQ35" s="134">
        <v>17</v>
      </c>
      <c r="AR35" s="134">
        <v>1.17</v>
      </c>
      <c r="AS35" s="134">
        <v>8.1000000000000003E-2</v>
      </c>
      <c r="AT35" s="134">
        <v>17</v>
      </c>
      <c r="AU35" s="134">
        <v>10</v>
      </c>
      <c r="AV35" s="134">
        <v>0.35</v>
      </c>
      <c r="AW35" s="134">
        <v>165</v>
      </c>
      <c r="AX35" s="134">
        <v>4.0000000000000001E-3</v>
      </c>
      <c r="AY35" s="134" t="s">
        <v>253</v>
      </c>
      <c r="AZ35" s="134">
        <v>1.0900000000000001</v>
      </c>
      <c r="BA35" s="134">
        <v>0.04</v>
      </c>
      <c r="BB35" s="134">
        <v>0.24</v>
      </c>
      <c r="BC35" s="134">
        <v>0.8</v>
      </c>
      <c r="BD35" s="134" t="s">
        <v>254</v>
      </c>
      <c r="BE35" s="134">
        <v>1.8</v>
      </c>
      <c r="BF35" s="134">
        <v>0.3</v>
      </c>
      <c r="BG35" s="134">
        <v>0.36</v>
      </c>
      <c r="BH35" s="134">
        <v>4</v>
      </c>
      <c r="BI35" s="134" t="s">
        <v>255</v>
      </c>
      <c r="BJ35" s="134" t="s">
        <v>256</v>
      </c>
      <c r="BK35" s="134">
        <v>2.08</v>
      </c>
    </row>
    <row r="36" spans="1:63" ht="55.5" customHeight="1">
      <c r="A36" s="54">
        <f t="shared" si="3"/>
        <v>165</v>
      </c>
      <c r="B36" s="55">
        <f t="shared" si="4"/>
        <v>170</v>
      </c>
      <c r="C36" s="125">
        <f t="shared" si="1"/>
        <v>50.292000000000002</v>
      </c>
      <c r="D36" s="126">
        <f t="shared" si="2"/>
        <v>51.816000000000003</v>
      </c>
      <c r="E36" s="31"/>
      <c r="F36" s="124" t="s">
        <v>62</v>
      </c>
      <c r="G36" s="28" t="s">
        <v>155</v>
      </c>
      <c r="H36" s="29" t="s">
        <v>147</v>
      </c>
      <c r="I36" s="24"/>
      <c r="J36" s="41">
        <v>7.53</v>
      </c>
      <c r="K36" s="18" t="s">
        <v>5</v>
      </c>
      <c r="L36" s="16" t="s">
        <v>10</v>
      </c>
      <c r="M36" s="19">
        <v>1</v>
      </c>
      <c r="N36" s="3"/>
      <c r="O36" s="8"/>
      <c r="P36" s="37"/>
      <c r="Q36" s="38"/>
      <c r="R36" s="39"/>
      <c r="S36" s="40" t="s">
        <v>170</v>
      </c>
      <c r="T36" s="44" t="s">
        <v>171</v>
      </c>
      <c r="U36" s="46" t="s">
        <v>4</v>
      </c>
      <c r="V36" s="51" t="s">
        <v>261</v>
      </c>
      <c r="W36" s="124" t="s">
        <v>62</v>
      </c>
      <c r="X36" s="74">
        <v>1.7000000000000001E-2</v>
      </c>
      <c r="Y36" s="11"/>
      <c r="Z36" s="134">
        <v>1.8</v>
      </c>
      <c r="AA36" s="134">
        <v>8.5</v>
      </c>
      <c r="AB36" s="134">
        <v>4.9000000000000004</v>
      </c>
      <c r="AC36" s="134">
        <v>25</v>
      </c>
      <c r="AD36" s="134">
        <v>0.1</v>
      </c>
      <c r="AE36" s="134">
        <v>4.9000000000000004</v>
      </c>
      <c r="AF36" s="134">
        <v>14</v>
      </c>
      <c r="AG36" s="134">
        <v>398</v>
      </c>
      <c r="AH36" s="134">
        <v>2.76</v>
      </c>
      <c r="AI36" s="134">
        <v>21.6</v>
      </c>
      <c r="AJ36" s="134">
        <v>3.9</v>
      </c>
      <c r="AK36" s="134">
        <v>8</v>
      </c>
      <c r="AL36" s="134">
        <v>19</v>
      </c>
      <c r="AM36" s="134">
        <v>102</v>
      </c>
      <c r="AN36" s="134">
        <v>0.2</v>
      </c>
      <c r="AO36" s="134">
        <v>1.5</v>
      </c>
      <c r="AP36" s="134">
        <v>0.7</v>
      </c>
      <c r="AQ36" s="134">
        <v>25</v>
      </c>
      <c r="AR36" s="134">
        <v>0.68</v>
      </c>
      <c r="AS36" s="134">
        <v>7.1999999999999995E-2</v>
      </c>
      <c r="AT36" s="134">
        <v>13</v>
      </c>
      <c r="AU36" s="134">
        <v>11</v>
      </c>
      <c r="AV36" s="134">
        <v>0.5</v>
      </c>
      <c r="AW36" s="134">
        <v>148</v>
      </c>
      <c r="AX36" s="134">
        <v>2.1999999999999999E-2</v>
      </c>
      <c r="AY36" s="134" t="s">
        <v>253</v>
      </c>
      <c r="AZ36" s="134">
        <v>1.21</v>
      </c>
      <c r="BA36" s="134">
        <v>3.5000000000000003E-2</v>
      </c>
      <c r="BB36" s="134">
        <v>0.39</v>
      </c>
      <c r="BC36" s="134">
        <v>0.6</v>
      </c>
      <c r="BD36" s="134" t="s">
        <v>254</v>
      </c>
      <c r="BE36" s="134">
        <v>2.2000000000000002</v>
      </c>
      <c r="BF36" s="134">
        <v>0.7</v>
      </c>
      <c r="BG36" s="134">
        <v>0.3</v>
      </c>
      <c r="BH36" s="134">
        <v>4</v>
      </c>
      <c r="BI36" s="134" t="s">
        <v>255</v>
      </c>
      <c r="BJ36" s="134" t="s">
        <v>256</v>
      </c>
      <c r="BK36" s="134">
        <v>1.38</v>
      </c>
    </row>
    <row r="37" spans="1:63" ht="57" customHeight="1">
      <c r="A37" s="56">
        <f t="shared" si="3"/>
        <v>170</v>
      </c>
      <c r="B37" s="55">
        <f t="shared" si="4"/>
        <v>175</v>
      </c>
      <c r="C37" s="125">
        <f t="shared" si="1"/>
        <v>51.816000000000003</v>
      </c>
      <c r="D37" s="126">
        <f t="shared" si="2"/>
        <v>53.34</v>
      </c>
      <c r="E37" s="31"/>
      <c r="F37" s="124" t="s">
        <v>63</v>
      </c>
      <c r="G37" s="28" t="s">
        <v>155</v>
      </c>
      <c r="H37" s="29" t="s">
        <v>148</v>
      </c>
      <c r="I37" s="24"/>
      <c r="J37" s="41">
        <v>3.61</v>
      </c>
      <c r="K37" s="18" t="s">
        <v>5</v>
      </c>
      <c r="L37" s="16" t="s">
        <v>10</v>
      </c>
      <c r="M37" s="19">
        <v>0.1</v>
      </c>
      <c r="N37" s="3"/>
      <c r="O37" s="8"/>
      <c r="P37" s="37"/>
      <c r="Q37" s="38"/>
      <c r="R37" s="39"/>
      <c r="S37" s="40" t="s">
        <v>170</v>
      </c>
      <c r="T37" s="44" t="s">
        <v>171</v>
      </c>
      <c r="U37" s="46" t="s">
        <v>4</v>
      </c>
      <c r="V37" s="51" t="s">
        <v>186</v>
      </c>
      <c r="W37" s="124" t="s">
        <v>63</v>
      </c>
      <c r="X37" s="74">
        <v>2.5000000000000001E-3</v>
      </c>
      <c r="Y37" s="11"/>
      <c r="Z37" s="134">
        <v>1.7</v>
      </c>
      <c r="AA37" s="134">
        <v>3.3</v>
      </c>
      <c r="AB37" s="134">
        <v>2.2999999999999998</v>
      </c>
      <c r="AC37" s="134">
        <v>22</v>
      </c>
      <c r="AD37" s="134" t="s">
        <v>252</v>
      </c>
      <c r="AE37" s="134">
        <v>4.4000000000000004</v>
      </c>
      <c r="AF37" s="134">
        <v>5</v>
      </c>
      <c r="AG37" s="134">
        <v>480</v>
      </c>
      <c r="AH37" s="134">
        <v>2.2599999999999998</v>
      </c>
      <c r="AI37" s="134">
        <v>5.5</v>
      </c>
      <c r="AJ37" s="134">
        <v>3.2</v>
      </c>
      <c r="AK37" s="134" t="s">
        <v>255</v>
      </c>
      <c r="AL37" s="134">
        <v>16.7</v>
      </c>
      <c r="AM37" s="134">
        <v>46</v>
      </c>
      <c r="AN37" s="142">
        <v>0.05</v>
      </c>
      <c r="AO37" s="134">
        <v>1.5</v>
      </c>
      <c r="AP37" s="134" t="s">
        <v>252</v>
      </c>
      <c r="AQ37" s="134">
        <v>28</v>
      </c>
      <c r="AR37" s="134">
        <v>0.98</v>
      </c>
      <c r="AS37" s="134">
        <v>8.1000000000000003E-2</v>
      </c>
      <c r="AT37" s="134">
        <v>13</v>
      </c>
      <c r="AU37" s="134">
        <v>13</v>
      </c>
      <c r="AV37" s="134">
        <v>0.48</v>
      </c>
      <c r="AW37" s="134">
        <v>80</v>
      </c>
      <c r="AX37" s="134">
        <v>3.2000000000000001E-2</v>
      </c>
      <c r="AY37" s="134" t="s">
        <v>253</v>
      </c>
      <c r="AZ37" s="134">
        <v>1.1200000000000001</v>
      </c>
      <c r="BA37" s="134">
        <v>4.5999999999999999E-2</v>
      </c>
      <c r="BB37" s="134">
        <v>0.21</v>
      </c>
      <c r="BC37" s="134">
        <v>0.3</v>
      </c>
      <c r="BD37" s="134" t="s">
        <v>254</v>
      </c>
      <c r="BE37" s="134">
        <v>2.2999999999999998</v>
      </c>
      <c r="BF37" s="134">
        <v>0.2</v>
      </c>
      <c r="BG37" s="134" t="s">
        <v>268</v>
      </c>
      <c r="BH37" s="134">
        <v>4</v>
      </c>
      <c r="BI37" s="134" t="s">
        <v>255</v>
      </c>
      <c r="BJ37" s="134" t="s">
        <v>256</v>
      </c>
      <c r="BK37" s="134">
        <v>3.7</v>
      </c>
    </row>
    <row r="38" spans="1:63" ht="60" customHeight="1">
      <c r="A38" s="54">
        <f t="shared" si="3"/>
        <v>175</v>
      </c>
      <c r="B38" s="55">
        <f t="shared" si="4"/>
        <v>180</v>
      </c>
      <c r="C38" s="125">
        <f t="shared" si="1"/>
        <v>53.34</v>
      </c>
      <c r="D38" s="126">
        <f t="shared" si="2"/>
        <v>54.864000000000004</v>
      </c>
      <c r="E38" s="31"/>
      <c r="F38" s="124" t="s">
        <v>64</v>
      </c>
      <c r="G38" s="28" t="s">
        <v>155</v>
      </c>
      <c r="H38" s="29" t="s">
        <v>148</v>
      </c>
      <c r="I38" s="24"/>
      <c r="J38" s="41">
        <v>1.68</v>
      </c>
      <c r="K38" s="18"/>
      <c r="L38" s="16"/>
      <c r="M38" s="19"/>
      <c r="N38" s="3"/>
      <c r="O38" s="8"/>
      <c r="P38" s="37"/>
      <c r="Q38" s="38"/>
      <c r="R38" s="39"/>
      <c r="S38" s="40" t="s">
        <v>170</v>
      </c>
      <c r="T38" s="44" t="s">
        <v>171</v>
      </c>
      <c r="U38" s="46" t="s">
        <v>4</v>
      </c>
      <c r="V38" s="51" t="s">
        <v>186</v>
      </c>
      <c r="W38" s="124" t="s">
        <v>64</v>
      </c>
      <c r="X38" s="74">
        <v>2.5000000000000001E-3</v>
      </c>
      <c r="Y38" s="11"/>
      <c r="Z38" s="134">
        <v>2.2000000000000002</v>
      </c>
      <c r="AA38" s="134">
        <v>6</v>
      </c>
      <c r="AB38" s="134">
        <v>6.4</v>
      </c>
      <c r="AC38" s="134">
        <v>33</v>
      </c>
      <c r="AD38" s="134" t="s">
        <v>252</v>
      </c>
      <c r="AE38" s="134">
        <v>4.0999999999999996</v>
      </c>
      <c r="AF38" s="134">
        <v>5.0999999999999996</v>
      </c>
      <c r="AG38" s="134">
        <v>408</v>
      </c>
      <c r="AH38" s="134">
        <v>2.11</v>
      </c>
      <c r="AI38" s="134">
        <v>7.9</v>
      </c>
      <c r="AJ38" s="134">
        <v>3</v>
      </c>
      <c r="AK38" s="134">
        <v>1</v>
      </c>
      <c r="AL38" s="134">
        <v>15.7</v>
      </c>
      <c r="AM38" s="134">
        <v>36</v>
      </c>
      <c r="AN38" s="142">
        <v>0.05</v>
      </c>
      <c r="AO38" s="134">
        <v>1.4</v>
      </c>
      <c r="AP38" s="134">
        <v>0.3</v>
      </c>
      <c r="AQ38" s="134">
        <v>30</v>
      </c>
      <c r="AR38" s="134">
        <v>0.89</v>
      </c>
      <c r="AS38" s="134">
        <v>7.3999999999999996E-2</v>
      </c>
      <c r="AT38" s="134">
        <v>12</v>
      </c>
      <c r="AU38" s="134">
        <v>15</v>
      </c>
      <c r="AV38" s="134">
        <v>0.5</v>
      </c>
      <c r="AW38" s="134">
        <v>68</v>
      </c>
      <c r="AX38" s="134">
        <v>5.6000000000000001E-2</v>
      </c>
      <c r="AY38" s="134" t="s">
        <v>253</v>
      </c>
      <c r="AZ38" s="134">
        <v>1.1200000000000001</v>
      </c>
      <c r="BA38" s="134">
        <v>4.7E-2</v>
      </c>
      <c r="BB38" s="134">
        <v>0.18</v>
      </c>
      <c r="BC38" s="134">
        <v>0.9</v>
      </c>
      <c r="BD38" s="134" t="s">
        <v>254</v>
      </c>
      <c r="BE38" s="134">
        <v>2.2999999999999998</v>
      </c>
      <c r="BF38" s="134">
        <v>0.2</v>
      </c>
      <c r="BG38" s="134" t="s">
        <v>268</v>
      </c>
      <c r="BH38" s="134">
        <v>5</v>
      </c>
      <c r="BI38" s="134" t="s">
        <v>255</v>
      </c>
      <c r="BJ38" s="134" t="s">
        <v>256</v>
      </c>
      <c r="BK38" s="134">
        <v>2.9</v>
      </c>
    </row>
    <row r="39" spans="1:63" ht="55.5" customHeight="1">
      <c r="A39" s="56">
        <f t="shared" si="3"/>
        <v>180</v>
      </c>
      <c r="B39" s="55">
        <f t="shared" si="4"/>
        <v>185</v>
      </c>
      <c r="C39" s="125">
        <f t="shared" si="1"/>
        <v>54.864000000000004</v>
      </c>
      <c r="D39" s="126">
        <f t="shared" si="2"/>
        <v>56.388000000000005</v>
      </c>
      <c r="E39" s="31"/>
      <c r="F39" s="124" t="s">
        <v>65</v>
      </c>
      <c r="G39" s="28" t="s">
        <v>155</v>
      </c>
      <c r="H39" s="29" t="s">
        <v>148</v>
      </c>
      <c r="I39" s="24"/>
      <c r="J39" s="41">
        <v>1.04</v>
      </c>
      <c r="K39" s="18"/>
      <c r="L39" s="15"/>
      <c r="M39" s="19"/>
      <c r="N39" s="3"/>
      <c r="O39" s="8"/>
      <c r="P39" s="37" t="s">
        <v>7</v>
      </c>
      <c r="Q39" s="38">
        <v>0.5</v>
      </c>
      <c r="R39" s="39" t="s">
        <v>172</v>
      </c>
      <c r="S39" s="40" t="s">
        <v>170</v>
      </c>
      <c r="T39" s="44" t="s">
        <v>171</v>
      </c>
      <c r="U39" s="46" t="s">
        <v>4</v>
      </c>
      <c r="V39" s="51" t="s">
        <v>186</v>
      </c>
      <c r="W39" s="124" t="s">
        <v>65</v>
      </c>
      <c r="X39" s="74">
        <v>2.1000000000000001E-2</v>
      </c>
      <c r="Y39" s="11"/>
      <c r="Z39" s="134">
        <v>2.1</v>
      </c>
      <c r="AA39" s="134">
        <v>25.8</v>
      </c>
      <c r="AB39" s="134">
        <v>9.1</v>
      </c>
      <c r="AC39" s="134">
        <v>35</v>
      </c>
      <c r="AD39" s="134">
        <v>0.2</v>
      </c>
      <c r="AE39" s="134">
        <v>4.5</v>
      </c>
      <c r="AF39" s="134">
        <v>5.2</v>
      </c>
      <c r="AG39" s="134">
        <v>378</v>
      </c>
      <c r="AH39" s="134">
        <v>2.5299999999999998</v>
      </c>
      <c r="AI39" s="134">
        <v>10.5</v>
      </c>
      <c r="AJ39" s="134">
        <v>4.3</v>
      </c>
      <c r="AK39" s="134">
        <v>1.3</v>
      </c>
      <c r="AL39" s="134">
        <v>16.2</v>
      </c>
      <c r="AM39" s="134">
        <v>45</v>
      </c>
      <c r="AN39" s="134">
        <v>0.2</v>
      </c>
      <c r="AO39" s="134">
        <v>1.2</v>
      </c>
      <c r="AP39" s="134">
        <v>1.9</v>
      </c>
      <c r="AQ39" s="134">
        <v>45</v>
      </c>
      <c r="AR39" s="134">
        <v>0.72</v>
      </c>
      <c r="AS39" s="134">
        <v>0.08</v>
      </c>
      <c r="AT39" s="134">
        <v>16</v>
      </c>
      <c r="AU39" s="134">
        <v>16</v>
      </c>
      <c r="AV39" s="134">
        <v>0.65</v>
      </c>
      <c r="AW39" s="134">
        <v>155</v>
      </c>
      <c r="AX39" s="134">
        <v>0.12</v>
      </c>
      <c r="AY39" s="134" t="s">
        <v>253</v>
      </c>
      <c r="AZ39" s="134">
        <v>1.1399999999999999</v>
      </c>
      <c r="BA39" s="134">
        <v>5.1999999999999998E-2</v>
      </c>
      <c r="BB39" s="134">
        <v>0.22</v>
      </c>
      <c r="BC39" s="134">
        <v>1.9</v>
      </c>
      <c r="BD39" s="134" t="s">
        <v>254</v>
      </c>
      <c r="BE39" s="134">
        <v>3.1</v>
      </c>
      <c r="BF39" s="134">
        <v>0.3</v>
      </c>
      <c r="BG39" s="134">
        <v>0.08</v>
      </c>
      <c r="BH39" s="134">
        <v>6</v>
      </c>
      <c r="BI39" s="134" t="s">
        <v>255</v>
      </c>
      <c r="BJ39" s="134" t="s">
        <v>256</v>
      </c>
      <c r="BK39" s="134">
        <v>2.88</v>
      </c>
    </row>
    <row r="40" spans="1:63" ht="55.5" customHeight="1">
      <c r="A40" s="54">
        <f t="shared" si="3"/>
        <v>185</v>
      </c>
      <c r="B40" s="55">
        <f t="shared" si="4"/>
        <v>190</v>
      </c>
      <c r="C40" s="125">
        <f t="shared" si="1"/>
        <v>56.388000000000005</v>
      </c>
      <c r="D40" s="126">
        <f t="shared" si="2"/>
        <v>57.912000000000006</v>
      </c>
      <c r="E40" s="31"/>
      <c r="F40" s="124" t="s">
        <v>66</v>
      </c>
      <c r="G40" s="28" t="s">
        <v>155</v>
      </c>
      <c r="H40" s="29" t="s">
        <v>143</v>
      </c>
      <c r="I40" s="24"/>
      <c r="J40" s="41">
        <v>2.17</v>
      </c>
      <c r="K40" s="18"/>
      <c r="L40" s="16"/>
      <c r="M40" s="19"/>
      <c r="N40" s="3"/>
      <c r="O40" s="8"/>
      <c r="P40" s="37"/>
      <c r="Q40" s="38"/>
      <c r="R40" s="39"/>
      <c r="S40" s="40" t="s">
        <v>170</v>
      </c>
      <c r="T40" s="44" t="s">
        <v>171</v>
      </c>
      <c r="U40" s="46" t="s">
        <v>4</v>
      </c>
      <c r="V40" s="51" t="s">
        <v>186</v>
      </c>
      <c r="W40" s="124" t="s">
        <v>66</v>
      </c>
      <c r="X40" s="74">
        <v>9.4E-2</v>
      </c>
      <c r="Y40" s="11"/>
      <c r="Z40" s="134">
        <v>2</v>
      </c>
      <c r="AA40" s="134">
        <v>58.6</v>
      </c>
      <c r="AB40" s="134">
        <v>15.5</v>
      </c>
      <c r="AC40" s="134">
        <v>34</v>
      </c>
      <c r="AD40" s="134">
        <v>0.5</v>
      </c>
      <c r="AE40" s="134">
        <v>4.5</v>
      </c>
      <c r="AF40" s="134">
        <v>9.6999999999999993</v>
      </c>
      <c r="AG40" s="134">
        <v>391</v>
      </c>
      <c r="AH40" s="134">
        <v>2.71</v>
      </c>
      <c r="AI40" s="134">
        <v>15.1</v>
      </c>
      <c r="AJ40" s="134">
        <v>4.2</v>
      </c>
      <c r="AK40" s="134">
        <v>23.1</v>
      </c>
      <c r="AL40" s="134">
        <v>16.3</v>
      </c>
      <c r="AM40" s="134">
        <v>55</v>
      </c>
      <c r="AN40" s="134">
        <v>0.3</v>
      </c>
      <c r="AO40" s="134">
        <v>1</v>
      </c>
      <c r="AP40" s="134">
        <v>30.7</v>
      </c>
      <c r="AQ40" s="134">
        <v>48</v>
      </c>
      <c r="AR40" s="134">
        <v>0.78</v>
      </c>
      <c r="AS40" s="134">
        <v>8.4000000000000005E-2</v>
      </c>
      <c r="AT40" s="134">
        <v>17</v>
      </c>
      <c r="AU40" s="134">
        <v>17</v>
      </c>
      <c r="AV40" s="134">
        <v>0.69</v>
      </c>
      <c r="AW40" s="134">
        <v>158</v>
      </c>
      <c r="AX40" s="134">
        <v>0.126</v>
      </c>
      <c r="AY40" s="134" t="s">
        <v>253</v>
      </c>
      <c r="AZ40" s="134">
        <v>1.2</v>
      </c>
      <c r="BA40" s="134">
        <v>5.2999999999999999E-2</v>
      </c>
      <c r="BB40" s="134">
        <v>0.22</v>
      </c>
      <c r="BC40" s="134">
        <v>2.6</v>
      </c>
      <c r="BD40" s="134" t="s">
        <v>254</v>
      </c>
      <c r="BE40" s="134">
        <v>3.4</v>
      </c>
      <c r="BF40" s="134">
        <v>0.3</v>
      </c>
      <c r="BG40" s="134">
        <v>0.41</v>
      </c>
      <c r="BH40" s="134">
        <v>6</v>
      </c>
      <c r="BI40" s="134" t="s">
        <v>255</v>
      </c>
      <c r="BJ40" s="134" t="s">
        <v>256</v>
      </c>
      <c r="BK40" s="134">
        <v>3.92</v>
      </c>
    </row>
    <row r="41" spans="1:63" ht="60" customHeight="1">
      <c r="A41" s="56">
        <f t="shared" si="3"/>
        <v>190</v>
      </c>
      <c r="B41" s="55">
        <f t="shared" si="4"/>
        <v>195</v>
      </c>
      <c r="C41" s="125">
        <f t="shared" si="1"/>
        <v>57.912000000000006</v>
      </c>
      <c r="D41" s="126">
        <f t="shared" si="2"/>
        <v>59.436</v>
      </c>
      <c r="E41" s="31"/>
      <c r="F41" s="124" t="s">
        <v>67</v>
      </c>
      <c r="G41" s="28" t="s">
        <v>155</v>
      </c>
      <c r="H41" s="29" t="s">
        <v>148</v>
      </c>
      <c r="I41" s="24"/>
      <c r="J41" s="41">
        <v>2.96</v>
      </c>
      <c r="K41" s="18"/>
      <c r="L41" s="15"/>
      <c r="M41" s="19"/>
      <c r="N41" s="3"/>
      <c r="O41" s="8"/>
      <c r="P41" s="37"/>
      <c r="Q41" s="38"/>
      <c r="R41" s="39"/>
      <c r="S41" s="40" t="s">
        <v>170</v>
      </c>
      <c r="T41" s="44" t="s">
        <v>171</v>
      </c>
      <c r="U41" s="46" t="s">
        <v>4</v>
      </c>
      <c r="V41" s="51" t="s">
        <v>186</v>
      </c>
      <c r="W41" s="124" t="s">
        <v>67</v>
      </c>
      <c r="X41" s="74">
        <v>7.0000000000000001E-3</v>
      </c>
      <c r="Y41" s="11"/>
      <c r="Z41" s="134">
        <v>2.1</v>
      </c>
      <c r="AA41" s="134">
        <v>25.7</v>
      </c>
      <c r="AB41" s="134">
        <v>7</v>
      </c>
      <c r="AC41" s="134">
        <v>30</v>
      </c>
      <c r="AD41" s="134">
        <v>0.1</v>
      </c>
      <c r="AE41" s="134">
        <v>4.0999999999999996</v>
      </c>
      <c r="AF41" s="134">
        <v>4.2</v>
      </c>
      <c r="AG41" s="134">
        <v>366</v>
      </c>
      <c r="AH41" s="134">
        <v>2.76</v>
      </c>
      <c r="AI41" s="134">
        <v>8.8000000000000007</v>
      </c>
      <c r="AJ41" s="134">
        <v>4.4000000000000004</v>
      </c>
      <c r="AK41" s="134">
        <v>2.7</v>
      </c>
      <c r="AL41" s="134">
        <v>15.7</v>
      </c>
      <c r="AM41" s="134">
        <v>42</v>
      </c>
      <c r="AN41" s="134">
        <v>0.1</v>
      </c>
      <c r="AO41" s="134">
        <v>1.1000000000000001</v>
      </c>
      <c r="AP41" s="134">
        <v>4.4000000000000004</v>
      </c>
      <c r="AQ41" s="134">
        <v>52</v>
      </c>
      <c r="AR41" s="134">
        <v>0.68</v>
      </c>
      <c r="AS41" s="134">
        <v>7.0000000000000007E-2</v>
      </c>
      <c r="AT41" s="134">
        <v>21</v>
      </c>
      <c r="AU41" s="134">
        <v>18</v>
      </c>
      <c r="AV41" s="134">
        <v>0.69</v>
      </c>
      <c r="AW41" s="134">
        <v>183</v>
      </c>
      <c r="AX41" s="134">
        <v>0.13200000000000001</v>
      </c>
      <c r="AY41" s="134" t="s">
        <v>253</v>
      </c>
      <c r="AZ41" s="134">
        <v>1.1299999999999999</v>
      </c>
      <c r="BA41" s="134">
        <v>6.5000000000000002E-2</v>
      </c>
      <c r="BB41" s="134">
        <v>0.27</v>
      </c>
      <c r="BC41" s="134">
        <v>2.5</v>
      </c>
      <c r="BD41" s="134" t="s">
        <v>254</v>
      </c>
      <c r="BE41" s="134">
        <v>3.5</v>
      </c>
      <c r="BF41" s="134">
        <v>0.4</v>
      </c>
      <c r="BG41" s="134">
        <v>0.1</v>
      </c>
      <c r="BH41" s="134">
        <v>5</v>
      </c>
      <c r="BI41" s="134" t="s">
        <v>255</v>
      </c>
      <c r="BJ41" s="134" t="s">
        <v>256</v>
      </c>
      <c r="BK41" s="134">
        <v>2.54</v>
      </c>
    </row>
    <row r="42" spans="1:63" ht="58.5" customHeight="1">
      <c r="A42" s="54">
        <f t="shared" si="3"/>
        <v>195</v>
      </c>
      <c r="B42" s="55">
        <f t="shared" si="4"/>
        <v>200</v>
      </c>
      <c r="C42" s="125">
        <f t="shared" si="1"/>
        <v>59.436</v>
      </c>
      <c r="D42" s="126">
        <f t="shared" si="2"/>
        <v>60.96</v>
      </c>
      <c r="E42" s="31"/>
      <c r="F42" s="124" t="s">
        <v>68</v>
      </c>
      <c r="G42" s="28" t="s">
        <v>155</v>
      </c>
      <c r="H42" s="29" t="s">
        <v>143</v>
      </c>
      <c r="I42" s="24"/>
      <c r="J42" s="41">
        <v>1.03</v>
      </c>
      <c r="K42" s="18"/>
      <c r="L42" s="16"/>
      <c r="M42" s="19"/>
      <c r="N42" s="3"/>
      <c r="O42" s="8"/>
      <c r="P42" s="37" t="s">
        <v>7</v>
      </c>
      <c r="Q42" s="38">
        <v>0.5</v>
      </c>
      <c r="R42" s="39" t="s">
        <v>157</v>
      </c>
      <c r="S42" s="40" t="s">
        <v>175</v>
      </c>
      <c r="T42" s="44" t="s">
        <v>171</v>
      </c>
      <c r="U42" s="46" t="s">
        <v>4</v>
      </c>
      <c r="V42" s="50" t="s">
        <v>198</v>
      </c>
      <c r="W42" s="124" t="s">
        <v>68</v>
      </c>
      <c r="X42" s="74">
        <v>5.5E-2</v>
      </c>
      <c r="Y42" s="11"/>
      <c r="Z42" s="134">
        <v>2.2999999999999998</v>
      </c>
      <c r="AA42" s="134">
        <v>18</v>
      </c>
      <c r="AB42" s="134">
        <v>10.8</v>
      </c>
      <c r="AC42" s="134">
        <v>28</v>
      </c>
      <c r="AD42" s="134">
        <v>0.2</v>
      </c>
      <c r="AE42" s="134">
        <v>4</v>
      </c>
      <c r="AF42" s="134">
        <v>8.9</v>
      </c>
      <c r="AG42" s="134">
        <v>345</v>
      </c>
      <c r="AH42" s="134">
        <v>2.33</v>
      </c>
      <c r="AI42" s="134">
        <v>13</v>
      </c>
      <c r="AJ42" s="134">
        <v>3.9</v>
      </c>
      <c r="AK42" s="134">
        <v>9.4</v>
      </c>
      <c r="AL42" s="134">
        <v>14.4</v>
      </c>
      <c r="AM42" s="134">
        <v>65</v>
      </c>
      <c r="AN42" s="134">
        <v>0.2</v>
      </c>
      <c r="AO42" s="134">
        <v>1</v>
      </c>
      <c r="AP42" s="134">
        <v>7.6</v>
      </c>
      <c r="AQ42" s="134">
        <v>43</v>
      </c>
      <c r="AR42" s="134">
        <v>0.79</v>
      </c>
      <c r="AS42" s="134">
        <v>7.2999999999999995E-2</v>
      </c>
      <c r="AT42" s="134">
        <v>14</v>
      </c>
      <c r="AU42" s="134">
        <v>16</v>
      </c>
      <c r="AV42" s="134">
        <v>0.57999999999999996</v>
      </c>
      <c r="AW42" s="134">
        <v>57</v>
      </c>
      <c r="AX42" s="134">
        <v>9.0999999999999998E-2</v>
      </c>
      <c r="AY42" s="134" t="s">
        <v>253</v>
      </c>
      <c r="AZ42" s="134">
        <v>1.0900000000000001</v>
      </c>
      <c r="BA42" s="134">
        <v>5.0999999999999997E-2</v>
      </c>
      <c r="BB42" s="134">
        <v>0.13</v>
      </c>
      <c r="BC42" s="134">
        <v>2.5</v>
      </c>
      <c r="BD42" s="134" t="s">
        <v>254</v>
      </c>
      <c r="BE42" s="134">
        <v>3</v>
      </c>
      <c r="BF42" s="134">
        <v>0.2</v>
      </c>
      <c r="BG42" s="134">
        <v>0.34</v>
      </c>
      <c r="BH42" s="134">
        <v>5</v>
      </c>
      <c r="BI42" s="134" t="s">
        <v>255</v>
      </c>
      <c r="BJ42" s="134" t="s">
        <v>256</v>
      </c>
      <c r="BK42" s="134">
        <v>3.84</v>
      </c>
    </row>
    <row r="43" spans="1:63" ht="56.25" customHeight="1">
      <c r="A43" s="56">
        <f t="shared" si="3"/>
        <v>200</v>
      </c>
      <c r="B43" s="55">
        <f t="shared" si="4"/>
        <v>205</v>
      </c>
      <c r="C43" s="125">
        <f t="shared" si="1"/>
        <v>60.96</v>
      </c>
      <c r="D43" s="126">
        <f t="shared" si="2"/>
        <v>62.484000000000002</v>
      </c>
      <c r="E43" s="31"/>
      <c r="F43" s="124" t="s">
        <v>69</v>
      </c>
      <c r="G43" s="28" t="s">
        <v>155</v>
      </c>
      <c r="H43" s="29" t="s">
        <v>143</v>
      </c>
      <c r="I43" s="24"/>
      <c r="J43" s="17">
        <v>0.16400000000000001</v>
      </c>
      <c r="K43" s="18"/>
      <c r="L43" s="15"/>
      <c r="M43" s="19"/>
      <c r="N43" s="3"/>
      <c r="O43" s="8"/>
      <c r="P43" s="37" t="s">
        <v>7</v>
      </c>
      <c r="Q43" s="38">
        <v>1</v>
      </c>
      <c r="R43" s="39" t="s">
        <v>157</v>
      </c>
      <c r="S43" s="40" t="s">
        <v>170</v>
      </c>
      <c r="T43" s="44" t="s">
        <v>171</v>
      </c>
      <c r="U43" s="46" t="s">
        <v>4</v>
      </c>
      <c r="V43" s="50" t="s">
        <v>177</v>
      </c>
      <c r="W43" s="124" t="s">
        <v>69</v>
      </c>
      <c r="X43" s="74">
        <v>0.08</v>
      </c>
      <c r="Y43" s="11"/>
      <c r="Z43" s="134">
        <v>2.5</v>
      </c>
      <c r="AA43" s="134">
        <v>5</v>
      </c>
      <c r="AB43" s="134">
        <v>9.8000000000000007</v>
      </c>
      <c r="AC43" s="134">
        <v>27</v>
      </c>
      <c r="AD43" s="134">
        <v>0.3</v>
      </c>
      <c r="AE43" s="134">
        <v>4.5</v>
      </c>
      <c r="AF43" s="134">
        <v>12.6</v>
      </c>
      <c r="AG43" s="134">
        <v>349</v>
      </c>
      <c r="AH43" s="134">
        <v>2.23</v>
      </c>
      <c r="AI43" s="134">
        <v>14.1</v>
      </c>
      <c r="AJ43" s="134">
        <v>1.9</v>
      </c>
      <c r="AK43" s="134">
        <v>4.5</v>
      </c>
      <c r="AL43" s="134">
        <v>13.7</v>
      </c>
      <c r="AM43" s="134">
        <v>27</v>
      </c>
      <c r="AN43" s="134">
        <v>0.2</v>
      </c>
      <c r="AO43" s="134">
        <v>1.1000000000000001</v>
      </c>
      <c r="AP43" s="134">
        <v>4.0999999999999996</v>
      </c>
      <c r="AQ43" s="134">
        <v>33</v>
      </c>
      <c r="AR43" s="134">
        <v>0.78</v>
      </c>
      <c r="AS43" s="134">
        <v>0.08</v>
      </c>
      <c r="AT43" s="134">
        <v>9</v>
      </c>
      <c r="AU43" s="134">
        <v>16</v>
      </c>
      <c r="AV43" s="134">
        <v>0.52</v>
      </c>
      <c r="AW43" s="134">
        <v>54</v>
      </c>
      <c r="AX43" s="134">
        <v>8.1000000000000003E-2</v>
      </c>
      <c r="AY43" s="134" t="s">
        <v>253</v>
      </c>
      <c r="AZ43" s="134">
        <v>0.99</v>
      </c>
      <c r="BA43" s="134">
        <v>4.2000000000000003E-2</v>
      </c>
      <c r="BB43" s="134">
        <v>0.14000000000000001</v>
      </c>
      <c r="BC43" s="134">
        <v>3.7</v>
      </c>
      <c r="BD43" s="134" t="s">
        <v>254</v>
      </c>
      <c r="BE43" s="134">
        <v>2.7</v>
      </c>
      <c r="BF43" s="134">
        <v>0.1</v>
      </c>
      <c r="BG43" s="134">
        <v>0.5</v>
      </c>
      <c r="BH43" s="134">
        <v>5</v>
      </c>
      <c r="BI43" s="134" t="s">
        <v>255</v>
      </c>
      <c r="BJ43" s="134" t="s">
        <v>256</v>
      </c>
      <c r="BK43" s="134">
        <v>1.62</v>
      </c>
    </row>
    <row r="44" spans="1:63" ht="57" customHeight="1">
      <c r="A44" s="56">
        <f t="shared" ref="A44:A101" si="5">B43</f>
        <v>205</v>
      </c>
      <c r="B44" s="55">
        <f t="shared" ref="B44:B101" si="6">A44+5</f>
        <v>210</v>
      </c>
      <c r="C44" s="125">
        <f t="shared" ref="C44:C100" si="7">A44*0.3048</f>
        <v>62.484000000000002</v>
      </c>
      <c r="D44" s="126">
        <f t="shared" ref="D44:D100" si="8">B44*0.3048</f>
        <v>64.00800000000001</v>
      </c>
      <c r="E44" s="31"/>
      <c r="F44" s="124" t="s">
        <v>70</v>
      </c>
      <c r="G44" s="28" t="s">
        <v>155</v>
      </c>
      <c r="H44" s="29" t="s">
        <v>143</v>
      </c>
      <c r="I44" s="24"/>
      <c r="J44" s="17">
        <v>0.32700000000000001</v>
      </c>
      <c r="K44" s="18"/>
      <c r="L44" s="16"/>
      <c r="M44" s="19"/>
      <c r="N44" s="3"/>
      <c r="O44" s="8"/>
      <c r="P44" s="37"/>
      <c r="Q44" s="38"/>
      <c r="R44" s="39"/>
      <c r="S44" s="40" t="s">
        <v>170</v>
      </c>
      <c r="T44" s="44" t="s">
        <v>171</v>
      </c>
      <c r="U44" s="46" t="s">
        <v>6</v>
      </c>
      <c r="V44" s="50" t="s">
        <v>197</v>
      </c>
      <c r="W44" s="124" t="s">
        <v>70</v>
      </c>
      <c r="X44" s="74">
        <v>2.1000000000000001E-2</v>
      </c>
      <c r="Y44" s="11"/>
      <c r="Z44" s="134">
        <v>2</v>
      </c>
      <c r="AA44" s="134">
        <v>2.4</v>
      </c>
      <c r="AB44" s="134">
        <v>18.2</v>
      </c>
      <c r="AC44" s="134">
        <v>35</v>
      </c>
      <c r="AD44" s="134">
        <v>0.5</v>
      </c>
      <c r="AE44" s="134">
        <v>4.5</v>
      </c>
      <c r="AF44" s="134">
        <v>7.7</v>
      </c>
      <c r="AG44" s="134">
        <v>360</v>
      </c>
      <c r="AH44" s="134">
        <v>2.11</v>
      </c>
      <c r="AI44" s="134">
        <v>12.3</v>
      </c>
      <c r="AJ44" s="134">
        <v>1.8</v>
      </c>
      <c r="AK44" s="134">
        <v>0.5</v>
      </c>
      <c r="AL44" s="134">
        <v>13.8</v>
      </c>
      <c r="AM44" s="134">
        <v>38</v>
      </c>
      <c r="AN44" s="134">
        <v>0.2</v>
      </c>
      <c r="AO44" s="134">
        <v>1.5</v>
      </c>
      <c r="AP44" s="134">
        <v>2.8</v>
      </c>
      <c r="AQ44" s="134">
        <v>29</v>
      </c>
      <c r="AR44" s="134">
        <v>0.72</v>
      </c>
      <c r="AS44" s="134">
        <v>0.08</v>
      </c>
      <c r="AT44" s="134">
        <v>8</v>
      </c>
      <c r="AU44" s="134">
        <v>14</v>
      </c>
      <c r="AV44" s="134">
        <v>0.54</v>
      </c>
      <c r="AW44" s="134">
        <v>63</v>
      </c>
      <c r="AX44" s="134">
        <v>8.5000000000000006E-2</v>
      </c>
      <c r="AY44" s="134" t="s">
        <v>253</v>
      </c>
      <c r="AZ44" s="134">
        <v>1.08</v>
      </c>
      <c r="BA44" s="134">
        <v>3.6999999999999998E-2</v>
      </c>
      <c r="BB44" s="134">
        <v>0.14000000000000001</v>
      </c>
      <c r="BC44" s="134">
        <v>3</v>
      </c>
      <c r="BD44" s="134" t="s">
        <v>254</v>
      </c>
      <c r="BE44" s="134">
        <v>2.1</v>
      </c>
      <c r="BF44" s="134">
        <v>0.2</v>
      </c>
      <c r="BG44" s="134">
        <v>0.2</v>
      </c>
      <c r="BH44" s="134">
        <v>5</v>
      </c>
      <c r="BI44" s="134" t="s">
        <v>255</v>
      </c>
      <c r="BJ44" s="134" t="s">
        <v>256</v>
      </c>
      <c r="BK44" s="134">
        <v>2.27</v>
      </c>
    </row>
    <row r="45" spans="1:63" ht="57" customHeight="1">
      <c r="A45" s="56">
        <f t="shared" si="5"/>
        <v>210</v>
      </c>
      <c r="B45" s="55">
        <f t="shared" si="6"/>
        <v>215</v>
      </c>
      <c r="C45" s="125">
        <f t="shared" si="7"/>
        <v>64.00800000000001</v>
      </c>
      <c r="D45" s="126">
        <f t="shared" si="8"/>
        <v>65.531999999999996</v>
      </c>
      <c r="E45" s="31"/>
      <c r="F45" s="124" t="s">
        <v>71</v>
      </c>
      <c r="G45" s="28" t="s">
        <v>155</v>
      </c>
      <c r="H45" s="29" t="s">
        <v>143</v>
      </c>
      <c r="I45" s="24"/>
      <c r="J45" s="41">
        <v>2.83</v>
      </c>
      <c r="K45" s="18"/>
      <c r="L45" s="15"/>
      <c r="M45" s="19"/>
      <c r="N45" s="3"/>
      <c r="O45" s="8"/>
      <c r="P45" s="37"/>
      <c r="Q45" s="38"/>
      <c r="R45" s="39"/>
      <c r="S45" s="40" t="s">
        <v>170</v>
      </c>
      <c r="T45" s="44" t="s">
        <v>171</v>
      </c>
      <c r="U45" s="46" t="s">
        <v>6</v>
      </c>
      <c r="V45" s="50" t="s">
        <v>196</v>
      </c>
      <c r="W45" s="124" t="s">
        <v>71</v>
      </c>
      <c r="X45" s="74">
        <v>8.9999999999999993E-3</v>
      </c>
      <c r="Y45" s="11"/>
      <c r="Z45" s="134">
        <v>2.2999999999999998</v>
      </c>
      <c r="AA45" s="134">
        <v>8.5</v>
      </c>
      <c r="AB45" s="134">
        <v>11.8</v>
      </c>
      <c r="AC45" s="134">
        <v>37</v>
      </c>
      <c r="AD45" s="134" t="s">
        <v>252</v>
      </c>
      <c r="AE45" s="134">
        <v>4.4000000000000004</v>
      </c>
      <c r="AF45" s="134">
        <v>6.8</v>
      </c>
      <c r="AG45" s="134">
        <v>397</v>
      </c>
      <c r="AH45" s="134">
        <v>2.3199999999999998</v>
      </c>
      <c r="AI45" s="134">
        <v>11.4</v>
      </c>
      <c r="AJ45" s="134">
        <v>2.6</v>
      </c>
      <c r="AK45" s="134">
        <v>21.8</v>
      </c>
      <c r="AL45" s="134">
        <v>13</v>
      </c>
      <c r="AM45" s="134">
        <v>43</v>
      </c>
      <c r="AN45" s="134">
        <v>0.1</v>
      </c>
      <c r="AO45" s="134">
        <v>1.3</v>
      </c>
      <c r="AP45" s="134">
        <v>0.3</v>
      </c>
      <c r="AQ45" s="134">
        <v>36</v>
      </c>
      <c r="AR45" s="134">
        <v>0.79</v>
      </c>
      <c r="AS45" s="134">
        <v>0.08</v>
      </c>
      <c r="AT45" s="134">
        <v>14</v>
      </c>
      <c r="AU45" s="134">
        <v>15</v>
      </c>
      <c r="AV45" s="134">
        <v>0.61</v>
      </c>
      <c r="AW45" s="134">
        <v>59</v>
      </c>
      <c r="AX45" s="134">
        <v>0.09</v>
      </c>
      <c r="AY45" s="134" t="s">
        <v>253</v>
      </c>
      <c r="AZ45" s="134">
        <v>1.17</v>
      </c>
      <c r="BA45" s="134">
        <v>4.4999999999999998E-2</v>
      </c>
      <c r="BB45" s="134">
        <v>0.13</v>
      </c>
      <c r="BC45" s="134">
        <v>2.2000000000000002</v>
      </c>
      <c r="BD45" s="134" t="s">
        <v>254</v>
      </c>
      <c r="BE45" s="134">
        <v>2.2999999999999998</v>
      </c>
      <c r="BF45" s="134">
        <v>0.2</v>
      </c>
      <c r="BG45" s="134" t="s">
        <v>268</v>
      </c>
      <c r="BH45" s="134">
        <v>5</v>
      </c>
      <c r="BI45" s="134" t="s">
        <v>255</v>
      </c>
      <c r="BJ45" s="134" t="s">
        <v>256</v>
      </c>
      <c r="BK45" s="134">
        <v>2.65</v>
      </c>
    </row>
    <row r="46" spans="1:63" ht="56.25" customHeight="1">
      <c r="A46" s="56">
        <f t="shared" si="5"/>
        <v>215</v>
      </c>
      <c r="B46" s="55">
        <f t="shared" si="6"/>
        <v>220</v>
      </c>
      <c r="C46" s="125">
        <f t="shared" si="7"/>
        <v>65.531999999999996</v>
      </c>
      <c r="D46" s="126">
        <f t="shared" si="8"/>
        <v>67.055999999999997</v>
      </c>
      <c r="E46" s="31"/>
      <c r="F46" s="124" t="s">
        <v>72</v>
      </c>
      <c r="G46" s="28" t="s">
        <v>155</v>
      </c>
      <c r="H46" s="29" t="s">
        <v>143</v>
      </c>
      <c r="I46" s="24"/>
      <c r="J46" s="41">
        <v>2.4500000000000002</v>
      </c>
      <c r="K46" s="18"/>
      <c r="L46" s="16"/>
      <c r="M46" s="19"/>
      <c r="N46" s="3"/>
      <c r="O46" s="8"/>
      <c r="P46" s="37"/>
      <c r="Q46" s="38"/>
      <c r="R46" s="39"/>
      <c r="S46" s="40" t="s">
        <v>170</v>
      </c>
      <c r="T46" s="44" t="s">
        <v>171</v>
      </c>
      <c r="U46" s="46" t="s">
        <v>5</v>
      </c>
      <c r="V46" s="50" t="s">
        <v>195</v>
      </c>
      <c r="W46" s="124" t="s">
        <v>72</v>
      </c>
      <c r="X46" s="74">
        <v>0.01</v>
      </c>
      <c r="Y46" s="11"/>
      <c r="Z46" s="134">
        <v>2.2999999999999998</v>
      </c>
      <c r="AA46" s="134">
        <v>15.1</v>
      </c>
      <c r="AB46" s="134">
        <v>8.8000000000000007</v>
      </c>
      <c r="AC46" s="134">
        <v>35</v>
      </c>
      <c r="AD46" s="134">
        <v>0.1</v>
      </c>
      <c r="AE46" s="134">
        <v>4.4000000000000004</v>
      </c>
      <c r="AF46" s="134">
        <v>5.0999999999999996</v>
      </c>
      <c r="AG46" s="134">
        <v>404</v>
      </c>
      <c r="AH46" s="134">
        <v>2.71</v>
      </c>
      <c r="AI46" s="134">
        <v>8.8000000000000007</v>
      </c>
      <c r="AJ46" s="134">
        <v>3.6</v>
      </c>
      <c r="AK46" s="134" t="s">
        <v>255</v>
      </c>
      <c r="AL46" s="134">
        <v>13</v>
      </c>
      <c r="AM46" s="134">
        <v>46</v>
      </c>
      <c r="AN46" s="134">
        <v>0.1</v>
      </c>
      <c r="AO46" s="134">
        <v>1.3</v>
      </c>
      <c r="AP46" s="134">
        <v>0.5</v>
      </c>
      <c r="AQ46" s="134">
        <v>46</v>
      </c>
      <c r="AR46" s="134">
        <v>0.69</v>
      </c>
      <c r="AS46" s="134">
        <v>7.0000000000000007E-2</v>
      </c>
      <c r="AT46" s="134">
        <v>20</v>
      </c>
      <c r="AU46" s="134">
        <v>16</v>
      </c>
      <c r="AV46" s="134">
        <v>0.68</v>
      </c>
      <c r="AW46" s="134">
        <v>138</v>
      </c>
      <c r="AX46" s="134">
        <v>0.11799999999999999</v>
      </c>
      <c r="AY46" s="134" t="s">
        <v>253</v>
      </c>
      <c r="AZ46" s="134">
        <v>1.21</v>
      </c>
      <c r="BA46" s="134">
        <v>5.3999999999999999E-2</v>
      </c>
      <c r="BB46" s="134">
        <v>0.2</v>
      </c>
      <c r="BC46" s="134">
        <v>1.7</v>
      </c>
      <c r="BD46" s="134" t="s">
        <v>254</v>
      </c>
      <c r="BE46" s="134">
        <v>3.1</v>
      </c>
      <c r="BF46" s="134">
        <v>0.3</v>
      </c>
      <c r="BG46" s="134" t="s">
        <v>268</v>
      </c>
      <c r="BH46" s="134">
        <v>5</v>
      </c>
      <c r="BI46" s="134" t="s">
        <v>255</v>
      </c>
      <c r="BJ46" s="134" t="s">
        <v>256</v>
      </c>
      <c r="BK46" s="134">
        <v>3.7</v>
      </c>
    </row>
    <row r="47" spans="1:63" ht="57" customHeight="1">
      <c r="A47" s="56">
        <f t="shared" si="5"/>
        <v>220</v>
      </c>
      <c r="B47" s="55">
        <f t="shared" si="6"/>
        <v>225</v>
      </c>
      <c r="C47" s="125">
        <f t="shared" si="7"/>
        <v>67.055999999999997</v>
      </c>
      <c r="D47" s="126">
        <f t="shared" si="8"/>
        <v>68.58</v>
      </c>
      <c r="E47" s="31"/>
      <c r="F47" s="124" t="s">
        <v>73</v>
      </c>
      <c r="G47" s="28" t="s">
        <v>155</v>
      </c>
      <c r="H47" s="29" t="s">
        <v>143</v>
      </c>
      <c r="I47" s="24"/>
      <c r="J47" s="41">
        <v>3.64</v>
      </c>
      <c r="K47" s="18"/>
      <c r="L47" s="15"/>
      <c r="M47" s="19"/>
      <c r="N47" s="3"/>
      <c r="O47" s="8"/>
      <c r="P47" s="37"/>
      <c r="Q47" s="38"/>
      <c r="R47" s="39"/>
      <c r="S47" s="40" t="s">
        <v>170</v>
      </c>
      <c r="T47" s="44" t="s">
        <v>171</v>
      </c>
      <c r="U47" s="46" t="s">
        <v>5</v>
      </c>
      <c r="V47" s="50" t="s">
        <v>195</v>
      </c>
      <c r="W47" s="124" t="s">
        <v>73</v>
      </c>
      <c r="X47" s="74">
        <v>5.0000000000000001E-3</v>
      </c>
      <c r="Y47" s="11"/>
      <c r="Z47" s="134">
        <v>2.2999999999999998</v>
      </c>
      <c r="AA47" s="134">
        <v>8.4</v>
      </c>
      <c r="AB47" s="134">
        <v>8</v>
      </c>
      <c r="AC47" s="134">
        <v>31</v>
      </c>
      <c r="AD47" s="134" t="s">
        <v>252</v>
      </c>
      <c r="AE47" s="134">
        <v>4.4000000000000004</v>
      </c>
      <c r="AF47" s="134">
        <v>6.3</v>
      </c>
      <c r="AG47" s="134">
        <v>383</v>
      </c>
      <c r="AH47" s="134">
        <v>2.62</v>
      </c>
      <c r="AI47" s="134">
        <v>9.6</v>
      </c>
      <c r="AJ47" s="134">
        <v>3.8</v>
      </c>
      <c r="AK47" s="134" t="s">
        <v>255</v>
      </c>
      <c r="AL47" s="134">
        <v>18.2</v>
      </c>
      <c r="AM47" s="134">
        <v>52</v>
      </c>
      <c r="AN47" s="134">
        <v>0.1</v>
      </c>
      <c r="AO47" s="134">
        <v>1.6</v>
      </c>
      <c r="AP47" s="134">
        <v>0.2</v>
      </c>
      <c r="AQ47" s="134">
        <v>47</v>
      </c>
      <c r="AR47" s="134">
        <v>0.76</v>
      </c>
      <c r="AS47" s="134">
        <v>7.1999999999999995E-2</v>
      </c>
      <c r="AT47" s="134">
        <v>16</v>
      </c>
      <c r="AU47" s="134">
        <v>16</v>
      </c>
      <c r="AV47" s="134">
        <v>0.63</v>
      </c>
      <c r="AW47" s="134">
        <v>154</v>
      </c>
      <c r="AX47" s="134">
        <v>0.121</v>
      </c>
      <c r="AY47" s="134" t="s">
        <v>253</v>
      </c>
      <c r="AZ47" s="134">
        <v>1.2</v>
      </c>
      <c r="BA47" s="134">
        <v>7.0000000000000007E-2</v>
      </c>
      <c r="BB47" s="134">
        <v>0.23</v>
      </c>
      <c r="BC47" s="134">
        <v>1.9</v>
      </c>
      <c r="BD47" s="134" t="s">
        <v>254</v>
      </c>
      <c r="BE47" s="134">
        <v>3.1</v>
      </c>
      <c r="BF47" s="134">
        <v>0.3</v>
      </c>
      <c r="BG47" s="134" t="s">
        <v>268</v>
      </c>
      <c r="BH47" s="134">
        <v>5</v>
      </c>
      <c r="BI47" s="134" t="s">
        <v>255</v>
      </c>
      <c r="BJ47" s="134" t="s">
        <v>256</v>
      </c>
      <c r="BK47" s="134">
        <v>3.14</v>
      </c>
    </row>
    <row r="48" spans="1:63" ht="56.25" customHeight="1">
      <c r="A48" s="56">
        <f t="shared" si="5"/>
        <v>225</v>
      </c>
      <c r="B48" s="55">
        <f t="shared" si="6"/>
        <v>230</v>
      </c>
      <c r="C48" s="125">
        <f t="shared" si="7"/>
        <v>68.58</v>
      </c>
      <c r="D48" s="126">
        <f t="shared" si="8"/>
        <v>70.103999999999999</v>
      </c>
      <c r="E48" s="31"/>
      <c r="F48" s="124" t="s">
        <v>74</v>
      </c>
      <c r="G48" s="28" t="s">
        <v>155</v>
      </c>
      <c r="H48" s="29" t="s">
        <v>149</v>
      </c>
      <c r="I48" s="24"/>
      <c r="J48" s="41">
        <v>5.83</v>
      </c>
      <c r="K48" s="18"/>
      <c r="L48" s="16"/>
      <c r="M48" s="19"/>
      <c r="N48" s="3"/>
      <c r="O48" s="8"/>
      <c r="P48" s="37" t="s">
        <v>7</v>
      </c>
      <c r="Q48" s="38">
        <v>1</v>
      </c>
      <c r="R48" s="39" t="s">
        <v>157</v>
      </c>
      <c r="S48" s="40" t="s">
        <v>170</v>
      </c>
      <c r="T48" s="44" t="s">
        <v>171</v>
      </c>
      <c r="U48" s="46" t="s">
        <v>11</v>
      </c>
      <c r="V48" s="50" t="s">
        <v>178</v>
      </c>
      <c r="W48" s="124" t="s">
        <v>74</v>
      </c>
      <c r="X48" s="74">
        <v>8.6999999999999994E-2</v>
      </c>
      <c r="Y48" s="11"/>
      <c r="Z48" s="134">
        <v>5.2</v>
      </c>
      <c r="AA48" s="134">
        <v>25.2</v>
      </c>
      <c r="AB48" s="134">
        <v>10.7</v>
      </c>
      <c r="AC48" s="134">
        <v>38</v>
      </c>
      <c r="AD48" s="134">
        <v>0.3</v>
      </c>
      <c r="AE48" s="134">
        <v>5.5</v>
      </c>
      <c r="AF48" s="134">
        <v>11.1</v>
      </c>
      <c r="AG48" s="134">
        <v>468</v>
      </c>
      <c r="AH48" s="134">
        <v>3.14</v>
      </c>
      <c r="AI48" s="134">
        <v>38.4</v>
      </c>
      <c r="AJ48" s="134">
        <v>4.8</v>
      </c>
      <c r="AK48" s="134">
        <v>11.3</v>
      </c>
      <c r="AL48" s="134">
        <v>17.8</v>
      </c>
      <c r="AM48" s="134">
        <v>37</v>
      </c>
      <c r="AN48" s="134">
        <v>0.2</v>
      </c>
      <c r="AO48" s="134">
        <v>1.8</v>
      </c>
      <c r="AP48" s="134">
        <v>0.4</v>
      </c>
      <c r="AQ48" s="134">
        <v>52</v>
      </c>
      <c r="AR48" s="134">
        <v>0.75</v>
      </c>
      <c r="AS48" s="134">
        <v>7.8E-2</v>
      </c>
      <c r="AT48" s="134">
        <v>20</v>
      </c>
      <c r="AU48" s="134">
        <v>17</v>
      </c>
      <c r="AV48" s="134">
        <v>0.74</v>
      </c>
      <c r="AW48" s="134">
        <v>200</v>
      </c>
      <c r="AX48" s="134">
        <v>0.129</v>
      </c>
      <c r="AY48" s="134" t="s">
        <v>253</v>
      </c>
      <c r="AZ48" s="134">
        <v>1.29</v>
      </c>
      <c r="BA48" s="134">
        <v>5.5E-2</v>
      </c>
      <c r="BB48" s="134">
        <v>0.28999999999999998</v>
      </c>
      <c r="BC48" s="134">
        <v>2.4</v>
      </c>
      <c r="BD48" s="134" t="s">
        <v>254</v>
      </c>
      <c r="BE48" s="134">
        <v>3.8</v>
      </c>
      <c r="BF48" s="134">
        <v>0.3</v>
      </c>
      <c r="BG48" s="134">
        <v>0.33</v>
      </c>
      <c r="BH48" s="134">
        <v>5</v>
      </c>
      <c r="BI48" s="134" t="s">
        <v>255</v>
      </c>
      <c r="BJ48" s="134" t="s">
        <v>256</v>
      </c>
      <c r="BK48" s="134">
        <v>2.4300000000000002</v>
      </c>
    </row>
    <row r="49" spans="1:63" ht="56.25" customHeight="1">
      <c r="A49" s="56">
        <f t="shared" si="5"/>
        <v>230</v>
      </c>
      <c r="B49" s="55">
        <f t="shared" si="6"/>
        <v>235</v>
      </c>
      <c r="C49" s="125">
        <f>A49*0.3048</f>
        <v>70.103999999999999</v>
      </c>
      <c r="D49" s="126">
        <f t="shared" si="8"/>
        <v>71.628</v>
      </c>
      <c r="E49" s="31"/>
      <c r="F49" s="124" t="s">
        <v>75</v>
      </c>
      <c r="G49" s="28" t="s">
        <v>155</v>
      </c>
      <c r="H49" s="29" t="s">
        <v>150</v>
      </c>
      <c r="I49" s="24"/>
      <c r="J49" s="41">
        <v>2.19</v>
      </c>
      <c r="K49" s="18"/>
      <c r="L49" s="15"/>
      <c r="M49" s="19"/>
      <c r="N49" s="3"/>
      <c r="O49" s="8"/>
      <c r="P49" s="37"/>
      <c r="Q49" s="38"/>
      <c r="R49" s="39"/>
      <c r="S49" s="40" t="s">
        <v>176</v>
      </c>
      <c r="T49" s="44" t="s">
        <v>171</v>
      </c>
      <c r="U49" s="46" t="s">
        <v>6</v>
      </c>
      <c r="V49" s="50" t="s">
        <v>263</v>
      </c>
      <c r="W49" s="124" t="s">
        <v>75</v>
      </c>
      <c r="X49" s="74">
        <v>0.01</v>
      </c>
      <c r="Y49" s="11"/>
      <c r="Z49" s="134">
        <v>2.4</v>
      </c>
      <c r="AA49" s="134">
        <v>18.600000000000001</v>
      </c>
      <c r="AB49" s="134">
        <v>27.3</v>
      </c>
      <c r="AC49" s="134">
        <v>30</v>
      </c>
      <c r="AD49" s="134">
        <v>0.3</v>
      </c>
      <c r="AE49" s="134">
        <v>4.5</v>
      </c>
      <c r="AF49" s="134">
        <v>6.4</v>
      </c>
      <c r="AG49" s="134">
        <v>460</v>
      </c>
      <c r="AH49" s="134">
        <v>2.35</v>
      </c>
      <c r="AI49" s="134">
        <v>10.4</v>
      </c>
      <c r="AJ49" s="134">
        <v>2.9</v>
      </c>
      <c r="AK49" s="134">
        <v>4.9000000000000004</v>
      </c>
      <c r="AL49" s="134">
        <v>17.899999999999999</v>
      </c>
      <c r="AM49" s="134">
        <v>62</v>
      </c>
      <c r="AN49" s="134">
        <v>0.1</v>
      </c>
      <c r="AO49" s="134">
        <v>1.6</v>
      </c>
      <c r="AP49" s="134">
        <v>0.6</v>
      </c>
      <c r="AQ49" s="134">
        <v>39</v>
      </c>
      <c r="AR49" s="134">
        <v>1.4</v>
      </c>
      <c r="AS49" s="134">
        <v>7.8E-2</v>
      </c>
      <c r="AT49" s="134">
        <v>12</v>
      </c>
      <c r="AU49" s="134">
        <v>17</v>
      </c>
      <c r="AV49" s="134">
        <v>0.55000000000000004</v>
      </c>
      <c r="AW49" s="134">
        <v>59</v>
      </c>
      <c r="AX49" s="134">
        <v>5.5E-2</v>
      </c>
      <c r="AY49" s="134" t="s">
        <v>253</v>
      </c>
      <c r="AZ49" s="134">
        <v>1.43</v>
      </c>
      <c r="BA49" s="134">
        <v>4.2000000000000003E-2</v>
      </c>
      <c r="BB49" s="134">
        <v>0.13</v>
      </c>
      <c r="BC49" s="134">
        <v>1.5</v>
      </c>
      <c r="BD49" s="134" t="s">
        <v>254</v>
      </c>
      <c r="BE49" s="134">
        <v>2.4</v>
      </c>
      <c r="BF49" s="134">
        <v>0.2</v>
      </c>
      <c r="BG49" s="134" t="s">
        <v>268</v>
      </c>
      <c r="BH49" s="134">
        <v>5</v>
      </c>
      <c r="BI49" s="134" t="s">
        <v>255</v>
      </c>
      <c r="BJ49" s="134" t="s">
        <v>256</v>
      </c>
      <c r="BK49" s="134">
        <v>2.0699999999999998</v>
      </c>
    </row>
    <row r="50" spans="1:63" ht="56.25" customHeight="1">
      <c r="A50" s="56">
        <f t="shared" si="5"/>
        <v>235</v>
      </c>
      <c r="B50" s="55">
        <f t="shared" si="6"/>
        <v>240</v>
      </c>
      <c r="C50" s="125">
        <f t="shared" si="7"/>
        <v>71.628</v>
      </c>
      <c r="D50" s="126">
        <f t="shared" si="8"/>
        <v>73.152000000000001</v>
      </c>
      <c r="E50" s="31"/>
      <c r="F50" s="124" t="s">
        <v>76</v>
      </c>
      <c r="G50" s="28" t="s">
        <v>155</v>
      </c>
      <c r="H50" s="29" t="s">
        <v>150</v>
      </c>
      <c r="I50" s="24"/>
      <c r="J50" s="41">
        <v>4.17</v>
      </c>
      <c r="K50" s="18"/>
      <c r="L50" s="16"/>
      <c r="M50" s="19"/>
      <c r="N50" s="3"/>
      <c r="O50" s="8"/>
      <c r="P50" s="37"/>
      <c r="Q50" s="38"/>
      <c r="R50" s="39"/>
      <c r="S50" s="40" t="s">
        <v>176</v>
      </c>
      <c r="T50" s="44" t="s">
        <v>171</v>
      </c>
      <c r="U50" s="46" t="s">
        <v>6</v>
      </c>
      <c r="V50" s="50" t="s">
        <v>263</v>
      </c>
      <c r="W50" s="124" t="s">
        <v>76</v>
      </c>
      <c r="X50" s="74">
        <v>6.0000000000000001E-3</v>
      </c>
      <c r="Y50" s="11"/>
      <c r="Z50" s="134">
        <v>2.2999999999999998</v>
      </c>
      <c r="AA50" s="134">
        <v>6</v>
      </c>
      <c r="AB50" s="134">
        <v>10.9</v>
      </c>
      <c r="AC50" s="134">
        <v>31</v>
      </c>
      <c r="AD50" s="134">
        <v>0.1</v>
      </c>
      <c r="AE50" s="134">
        <v>4.5999999999999996</v>
      </c>
      <c r="AF50" s="134">
        <v>7</v>
      </c>
      <c r="AG50" s="134">
        <v>436</v>
      </c>
      <c r="AH50" s="134">
        <v>2.63</v>
      </c>
      <c r="AI50" s="134">
        <v>10.199999999999999</v>
      </c>
      <c r="AJ50" s="134">
        <v>3.6</v>
      </c>
      <c r="AK50" s="134" t="s">
        <v>255</v>
      </c>
      <c r="AL50" s="134">
        <v>18.100000000000001</v>
      </c>
      <c r="AM50" s="134">
        <v>141</v>
      </c>
      <c r="AN50" s="134">
        <v>0.2</v>
      </c>
      <c r="AO50" s="134">
        <v>1.7</v>
      </c>
      <c r="AP50" s="134">
        <v>0.3</v>
      </c>
      <c r="AQ50" s="134">
        <v>45</v>
      </c>
      <c r="AR50" s="134">
        <v>1.25</v>
      </c>
      <c r="AS50" s="134">
        <v>8.2000000000000003E-2</v>
      </c>
      <c r="AT50" s="134">
        <v>16</v>
      </c>
      <c r="AU50" s="134">
        <v>17</v>
      </c>
      <c r="AV50" s="134">
        <v>0.61</v>
      </c>
      <c r="AW50" s="134">
        <v>125</v>
      </c>
      <c r="AX50" s="134">
        <v>8.5999999999999993E-2</v>
      </c>
      <c r="AY50" s="134" t="s">
        <v>253</v>
      </c>
      <c r="AZ50" s="134">
        <v>1.36</v>
      </c>
      <c r="BA50" s="134">
        <v>4.8000000000000001E-2</v>
      </c>
      <c r="BB50" s="134">
        <v>0.14000000000000001</v>
      </c>
      <c r="BC50" s="134">
        <v>1.5</v>
      </c>
      <c r="BD50" s="134" t="s">
        <v>254</v>
      </c>
      <c r="BE50" s="134">
        <v>2.8</v>
      </c>
      <c r="BF50" s="134">
        <v>0.2</v>
      </c>
      <c r="BG50" s="134" t="s">
        <v>268</v>
      </c>
      <c r="BH50" s="134">
        <v>5</v>
      </c>
      <c r="BI50" s="134" t="s">
        <v>255</v>
      </c>
      <c r="BJ50" s="134" t="s">
        <v>256</v>
      </c>
      <c r="BK50" s="134">
        <v>2.73</v>
      </c>
    </row>
    <row r="51" spans="1:63" ht="54.75" customHeight="1">
      <c r="A51" s="56">
        <f t="shared" si="5"/>
        <v>240</v>
      </c>
      <c r="B51" s="55">
        <f t="shared" si="6"/>
        <v>245</v>
      </c>
      <c r="C51" s="125">
        <f t="shared" si="7"/>
        <v>73.152000000000001</v>
      </c>
      <c r="D51" s="126">
        <f t="shared" si="8"/>
        <v>74.676000000000002</v>
      </c>
      <c r="E51" s="31"/>
      <c r="F51" s="124" t="s">
        <v>77</v>
      </c>
      <c r="G51" s="28" t="s">
        <v>155</v>
      </c>
      <c r="H51" s="29" t="s">
        <v>150</v>
      </c>
      <c r="I51" s="24"/>
      <c r="J51" s="41">
        <v>2.64</v>
      </c>
      <c r="K51" s="18"/>
      <c r="L51" s="15"/>
      <c r="M51" s="19"/>
      <c r="N51" s="3"/>
      <c r="O51" s="8"/>
      <c r="P51" s="37"/>
      <c r="Q51" s="38"/>
      <c r="R51" s="39"/>
      <c r="S51" s="40" t="s">
        <v>176</v>
      </c>
      <c r="T51" s="44" t="s">
        <v>171</v>
      </c>
      <c r="U51" s="46" t="s">
        <v>6</v>
      </c>
      <c r="V51" s="50" t="s">
        <v>263</v>
      </c>
      <c r="W51" s="124" t="s">
        <v>77</v>
      </c>
      <c r="X51" s="74">
        <v>5.0000000000000001E-3</v>
      </c>
      <c r="Y51" s="11"/>
      <c r="Z51" s="134">
        <v>2.9</v>
      </c>
      <c r="AA51" s="134">
        <v>5.4</v>
      </c>
      <c r="AB51" s="134">
        <v>14.2</v>
      </c>
      <c r="AC51" s="134">
        <v>38</v>
      </c>
      <c r="AD51" s="134" t="s">
        <v>252</v>
      </c>
      <c r="AE51" s="134">
        <v>4.9000000000000004</v>
      </c>
      <c r="AF51" s="134">
        <v>12.1</v>
      </c>
      <c r="AG51" s="134">
        <v>492</v>
      </c>
      <c r="AH51" s="134">
        <v>2.57</v>
      </c>
      <c r="AI51" s="134">
        <v>13</v>
      </c>
      <c r="AJ51" s="134">
        <v>2.2999999999999998</v>
      </c>
      <c r="AK51" s="134" t="s">
        <v>255</v>
      </c>
      <c r="AL51" s="134">
        <v>16.100000000000001</v>
      </c>
      <c r="AM51" s="134">
        <v>143</v>
      </c>
      <c r="AN51" s="134">
        <v>0.2</v>
      </c>
      <c r="AO51" s="134">
        <v>1.7</v>
      </c>
      <c r="AP51" s="134">
        <v>0.2</v>
      </c>
      <c r="AQ51" s="134">
        <v>38</v>
      </c>
      <c r="AR51" s="134">
        <v>1.18</v>
      </c>
      <c r="AS51" s="134">
        <v>7.6999999999999999E-2</v>
      </c>
      <c r="AT51" s="134">
        <v>9</v>
      </c>
      <c r="AU51" s="134">
        <v>19</v>
      </c>
      <c r="AV51" s="134">
        <v>0.65</v>
      </c>
      <c r="AW51" s="134">
        <v>87</v>
      </c>
      <c r="AX51" s="134">
        <v>8.2000000000000003E-2</v>
      </c>
      <c r="AY51" s="134" t="s">
        <v>253</v>
      </c>
      <c r="AZ51" s="134">
        <v>1.43</v>
      </c>
      <c r="BA51" s="134">
        <v>4.3999999999999997E-2</v>
      </c>
      <c r="BB51" s="134">
        <v>0.11</v>
      </c>
      <c r="BC51" s="134">
        <v>2</v>
      </c>
      <c r="BD51" s="134" t="s">
        <v>254</v>
      </c>
      <c r="BE51" s="134">
        <v>2.2000000000000002</v>
      </c>
      <c r="BF51" s="134">
        <v>0.2</v>
      </c>
      <c r="BG51" s="134" t="s">
        <v>268</v>
      </c>
      <c r="BH51" s="134">
        <v>6</v>
      </c>
      <c r="BI51" s="134" t="s">
        <v>255</v>
      </c>
      <c r="BJ51" s="134" t="s">
        <v>256</v>
      </c>
      <c r="BK51" s="134">
        <v>2.27</v>
      </c>
    </row>
    <row r="52" spans="1:63" ht="54" customHeight="1">
      <c r="A52" s="56">
        <f t="shared" si="5"/>
        <v>245</v>
      </c>
      <c r="B52" s="55">
        <f t="shared" si="6"/>
        <v>250</v>
      </c>
      <c r="C52" s="125">
        <f t="shared" si="7"/>
        <v>74.676000000000002</v>
      </c>
      <c r="D52" s="126">
        <f t="shared" si="8"/>
        <v>76.2</v>
      </c>
      <c r="E52" s="31"/>
      <c r="F52" s="124" t="s">
        <v>78</v>
      </c>
      <c r="G52" s="28" t="s">
        <v>155</v>
      </c>
      <c r="H52" s="29" t="s">
        <v>150</v>
      </c>
      <c r="I52" s="24"/>
      <c r="J52" s="41">
        <v>4.17</v>
      </c>
      <c r="K52" s="18"/>
      <c r="L52" s="16"/>
      <c r="M52" s="19"/>
      <c r="N52" s="3"/>
      <c r="O52" s="8"/>
      <c r="P52" s="37"/>
      <c r="Q52" s="38"/>
      <c r="R52" s="39"/>
      <c r="S52" s="40" t="s">
        <v>176</v>
      </c>
      <c r="T52" s="44" t="s">
        <v>171</v>
      </c>
      <c r="U52" s="46" t="s">
        <v>6</v>
      </c>
      <c r="V52" s="50" t="s">
        <v>263</v>
      </c>
      <c r="W52" s="124" t="s">
        <v>78</v>
      </c>
      <c r="X52" s="74">
        <v>1.2999999999999999E-2</v>
      </c>
      <c r="Y52" s="11"/>
      <c r="Z52" s="134">
        <v>2.2999999999999998</v>
      </c>
      <c r="AA52" s="134">
        <v>17.3</v>
      </c>
      <c r="AB52" s="134">
        <v>14.3</v>
      </c>
      <c r="AC52" s="134">
        <v>35</v>
      </c>
      <c r="AD52" s="134">
        <v>0.2</v>
      </c>
      <c r="AE52" s="134">
        <v>4.5999999999999996</v>
      </c>
      <c r="AF52" s="134">
        <v>7.7</v>
      </c>
      <c r="AG52" s="134">
        <v>443</v>
      </c>
      <c r="AH52" s="134">
        <v>2.52</v>
      </c>
      <c r="AI52" s="134">
        <v>11.8</v>
      </c>
      <c r="AJ52" s="134">
        <v>2.5</v>
      </c>
      <c r="AK52" s="134">
        <v>1.8</v>
      </c>
      <c r="AL52" s="134">
        <v>15.9</v>
      </c>
      <c r="AM52" s="134">
        <v>57</v>
      </c>
      <c r="AN52" s="134">
        <v>0.2</v>
      </c>
      <c r="AO52" s="134">
        <v>1.4</v>
      </c>
      <c r="AP52" s="134">
        <v>0.5</v>
      </c>
      <c r="AQ52" s="134">
        <v>41</v>
      </c>
      <c r="AR52" s="134">
        <v>1.1499999999999999</v>
      </c>
      <c r="AS52" s="134">
        <v>7.8E-2</v>
      </c>
      <c r="AT52" s="134">
        <v>10</v>
      </c>
      <c r="AU52" s="134">
        <v>17</v>
      </c>
      <c r="AV52" s="134">
        <v>0.57999999999999996</v>
      </c>
      <c r="AW52" s="134">
        <v>46</v>
      </c>
      <c r="AX52" s="134">
        <v>7.0999999999999994E-2</v>
      </c>
      <c r="AY52" s="134" t="s">
        <v>253</v>
      </c>
      <c r="AZ52" s="134">
        <v>1.53</v>
      </c>
      <c r="BA52" s="134">
        <v>5.0999999999999997E-2</v>
      </c>
      <c r="BB52" s="134">
        <v>0.09</v>
      </c>
      <c r="BC52" s="134">
        <v>1.8</v>
      </c>
      <c r="BD52" s="134" t="s">
        <v>254</v>
      </c>
      <c r="BE52" s="134">
        <v>2.1</v>
      </c>
      <c r="BF52" s="134">
        <v>0.1</v>
      </c>
      <c r="BG52" s="134">
        <v>0.06</v>
      </c>
      <c r="BH52" s="134">
        <v>5</v>
      </c>
      <c r="BI52" s="134" t="s">
        <v>255</v>
      </c>
      <c r="BJ52" s="134" t="s">
        <v>256</v>
      </c>
      <c r="BK52" s="134">
        <v>2.69</v>
      </c>
    </row>
    <row r="53" spans="1:63" ht="60" customHeight="1">
      <c r="A53" s="56">
        <f t="shared" si="5"/>
        <v>250</v>
      </c>
      <c r="B53" s="55">
        <f t="shared" si="6"/>
        <v>255</v>
      </c>
      <c r="C53" s="125">
        <f t="shared" si="7"/>
        <v>76.2</v>
      </c>
      <c r="D53" s="126">
        <f t="shared" si="8"/>
        <v>77.724000000000004</v>
      </c>
      <c r="E53" s="31"/>
      <c r="F53" s="124" t="s">
        <v>79</v>
      </c>
      <c r="G53" s="28" t="s">
        <v>155</v>
      </c>
      <c r="H53" s="29" t="s">
        <v>150</v>
      </c>
      <c r="I53" s="24"/>
      <c r="J53" s="41">
        <v>1.65</v>
      </c>
      <c r="K53" s="18"/>
      <c r="L53" s="15"/>
      <c r="M53" s="19"/>
      <c r="N53" s="3"/>
      <c r="O53" s="8"/>
      <c r="P53" s="37"/>
      <c r="Q53" s="38"/>
      <c r="R53" s="39"/>
      <c r="S53" s="40" t="s">
        <v>176</v>
      </c>
      <c r="T53" s="44" t="s">
        <v>171</v>
      </c>
      <c r="U53" s="46" t="s">
        <v>6</v>
      </c>
      <c r="V53" s="50" t="s">
        <v>263</v>
      </c>
      <c r="W53" s="124" t="s">
        <v>79</v>
      </c>
      <c r="X53" s="74">
        <v>7.0000000000000001E-3</v>
      </c>
      <c r="Y53" s="11"/>
      <c r="Z53" s="134">
        <v>2.7</v>
      </c>
      <c r="AA53" s="134">
        <v>7.6</v>
      </c>
      <c r="AB53" s="134">
        <v>11.1</v>
      </c>
      <c r="AC53" s="134">
        <v>33</v>
      </c>
      <c r="AD53" s="134" t="s">
        <v>252</v>
      </c>
      <c r="AE53" s="134">
        <v>4.4000000000000004</v>
      </c>
      <c r="AF53" s="134">
        <v>6.3</v>
      </c>
      <c r="AG53" s="134">
        <v>400</v>
      </c>
      <c r="AH53" s="134">
        <v>2.19</v>
      </c>
      <c r="AI53" s="134">
        <v>10.8</v>
      </c>
      <c r="AJ53" s="134">
        <v>2.8</v>
      </c>
      <c r="AK53" s="134">
        <v>1.4</v>
      </c>
      <c r="AL53" s="134">
        <v>15.6</v>
      </c>
      <c r="AM53" s="134">
        <v>47</v>
      </c>
      <c r="AN53" s="134">
        <v>0.1</v>
      </c>
      <c r="AO53" s="134">
        <v>1.4</v>
      </c>
      <c r="AP53" s="134">
        <v>0.1</v>
      </c>
      <c r="AQ53" s="134">
        <v>35</v>
      </c>
      <c r="AR53" s="134">
        <v>0.73</v>
      </c>
      <c r="AS53" s="134">
        <v>7.2999999999999995E-2</v>
      </c>
      <c r="AT53" s="134">
        <v>9</v>
      </c>
      <c r="AU53" s="134">
        <v>19</v>
      </c>
      <c r="AV53" s="134">
        <v>0.54</v>
      </c>
      <c r="AW53" s="134">
        <v>53</v>
      </c>
      <c r="AX53" s="134">
        <v>8.5000000000000006E-2</v>
      </c>
      <c r="AY53" s="134" t="s">
        <v>253</v>
      </c>
      <c r="AZ53" s="134">
        <v>1.1399999999999999</v>
      </c>
      <c r="BA53" s="134">
        <v>4.2999999999999997E-2</v>
      </c>
      <c r="BB53" s="134">
        <v>0.12</v>
      </c>
      <c r="BC53" s="134">
        <v>2.6</v>
      </c>
      <c r="BD53" s="134" t="s">
        <v>254</v>
      </c>
      <c r="BE53" s="134">
        <v>1.9</v>
      </c>
      <c r="BF53" s="134">
        <v>0.2</v>
      </c>
      <c r="BG53" s="134" t="s">
        <v>268</v>
      </c>
      <c r="BH53" s="134">
        <v>5</v>
      </c>
      <c r="BI53" s="134" t="s">
        <v>255</v>
      </c>
      <c r="BJ53" s="134" t="s">
        <v>256</v>
      </c>
      <c r="BK53" s="134">
        <v>2.61</v>
      </c>
    </row>
    <row r="54" spans="1:63" ht="52.5" customHeight="1">
      <c r="A54" s="56">
        <f t="shared" si="5"/>
        <v>255</v>
      </c>
      <c r="B54" s="55">
        <f t="shared" si="6"/>
        <v>260</v>
      </c>
      <c r="C54" s="125">
        <f t="shared" si="7"/>
        <v>77.724000000000004</v>
      </c>
      <c r="D54" s="126">
        <f t="shared" si="8"/>
        <v>79.248000000000005</v>
      </c>
      <c r="E54" s="31"/>
      <c r="F54" s="124" t="s">
        <v>80</v>
      </c>
      <c r="G54" s="28" t="s">
        <v>155</v>
      </c>
      <c r="H54" s="29" t="s">
        <v>151</v>
      </c>
      <c r="I54" s="24"/>
      <c r="J54" s="41">
        <v>2.86</v>
      </c>
      <c r="K54" s="18"/>
      <c r="L54" s="16"/>
      <c r="M54" s="19"/>
      <c r="N54" s="3"/>
      <c r="O54" s="8"/>
      <c r="P54" s="37"/>
      <c r="Q54" s="38"/>
      <c r="R54" s="39"/>
      <c r="S54" s="40" t="s">
        <v>176</v>
      </c>
      <c r="T54" s="44" t="s">
        <v>171</v>
      </c>
      <c r="U54" s="46" t="s">
        <v>6</v>
      </c>
      <c r="V54" s="50" t="s">
        <v>263</v>
      </c>
      <c r="W54" s="124" t="s">
        <v>80</v>
      </c>
      <c r="X54" s="74">
        <v>1.2999999999999999E-2</v>
      </c>
      <c r="Y54" s="11"/>
      <c r="Z54" s="134">
        <v>2.5</v>
      </c>
      <c r="AA54" s="134">
        <v>8.6999999999999993</v>
      </c>
      <c r="AB54" s="134">
        <v>10.1</v>
      </c>
      <c r="AC54" s="134">
        <v>40</v>
      </c>
      <c r="AD54" s="134">
        <v>0.1</v>
      </c>
      <c r="AE54" s="134">
        <v>4.5</v>
      </c>
      <c r="AF54" s="134">
        <v>5.5</v>
      </c>
      <c r="AG54" s="134">
        <v>469</v>
      </c>
      <c r="AH54" s="134">
        <v>2.77</v>
      </c>
      <c r="AI54" s="134">
        <v>9.1</v>
      </c>
      <c r="AJ54" s="134">
        <v>3.6</v>
      </c>
      <c r="AK54" s="134">
        <v>1</v>
      </c>
      <c r="AL54" s="134">
        <v>17.399999999999999</v>
      </c>
      <c r="AM54" s="134">
        <v>38</v>
      </c>
      <c r="AN54" s="134">
        <v>0.2</v>
      </c>
      <c r="AO54" s="134">
        <v>1.4</v>
      </c>
      <c r="AP54" s="134">
        <v>0.4</v>
      </c>
      <c r="AQ54" s="134">
        <v>47</v>
      </c>
      <c r="AR54" s="134">
        <v>0.76</v>
      </c>
      <c r="AS54" s="134">
        <v>8.5999999999999993E-2</v>
      </c>
      <c r="AT54" s="134">
        <v>20</v>
      </c>
      <c r="AU54" s="134">
        <v>20</v>
      </c>
      <c r="AV54" s="134">
        <v>0.72</v>
      </c>
      <c r="AW54" s="134">
        <v>180</v>
      </c>
      <c r="AX54" s="134">
        <v>0.13100000000000001</v>
      </c>
      <c r="AY54" s="134" t="s">
        <v>253</v>
      </c>
      <c r="AZ54" s="134">
        <v>1.26</v>
      </c>
      <c r="BA54" s="134">
        <v>5.3999999999999999E-2</v>
      </c>
      <c r="BB54" s="134">
        <v>0.27</v>
      </c>
      <c r="BC54" s="134">
        <v>2.2000000000000002</v>
      </c>
      <c r="BD54" s="134" t="s">
        <v>254</v>
      </c>
      <c r="BE54" s="134">
        <v>2.9</v>
      </c>
      <c r="BF54" s="134">
        <v>0.3</v>
      </c>
      <c r="BG54" s="134" t="s">
        <v>268</v>
      </c>
      <c r="BH54" s="134">
        <v>5</v>
      </c>
      <c r="BI54" s="134" t="s">
        <v>255</v>
      </c>
      <c r="BJ54" s="134" t="s">
        <v>256</v>
      </c>
      <c r="BK54" s="134">
        <v>3.94</v>
      </c>
    </row>
    <row r="55" spans="1:63" ht="54.75" customHeight="1">
      <c r="A55" s="56">
        <f t="shared" si="5"/>
        <v>260</v>
      </c>
      <c r="B55" s="55">
        <f t="shared" si="6"/>
        <v>265</v>
      </c>
      <c r="C55" s="125">
        <f t="shared" si="7"/>
        <v>79.248000000000005</v>
      </c>
      <c r="D55" s="126">
        <f t="shared" si="8"/>
        <v>80.772000000000006</v>
      </c>
      <c r="E55" s="31"/>
      <c r="F55" s="124" t="s">
        <v>81</v>
      </c>
      <c r="G55" s="28" t="s">
        <v>155</v>
      </c>
      <c r="H55" s="29" t="s">
        <v>151</v>
      </c>
      <c r="I55" s="24"/>
      <c r="J55" s="41">
        <v>1.99</v>
      </c>
      <c r="K55" s="18"/>
      <c r="L55" s="15"/>
      <c r="M55" s="19"/>
      <c r="N55" s="3"/>
      <c r="O55" s="8"/>
      <c r="P55" s="37"/>
      <c r="Q55" s="38"/>
      <c r="R55" s="39"/>
      <c r="S55" s="40" t="s">
        <v>176</v>
      </c>
      <c r="T55" s="44" t="s">
        <v>171</v>
      </c>
      <c r="U55" s="46" t="s">
        <v>6</v>
      </c>
      <c r="V55" s="50" t="s">
        <v>211</v>
      </c>
      <c r="W55" s="124" t="s">
        <v>81</v>
      </c>
      <c r="X55" s="74">
        <v>1.4E-2</v>
      </c>
      <c r="Y55" s="11"/>
      <c r="Z55" s="134">
        <v>2.6</v>
      </c>
      <c r="AA55" s="134">
        <v>4.3</v>
      </c>
      <c r="AB55" s="134">
        <v>8.8000000000000007</v>
      </c>
      <c r="AC55" s="134">
        <v>35</v>
      </c>
      <c r="AD55" s="134" t="s">
        <v>252</v>
      </c>
      <c r="AE55" s="134">
        <v>4.5</v>
      </c>
      <c r="AF55" s="134">
        <v>7.2</v>
      </c>
      <c r="AG55" s="134">
        <v>476</v>
      </c>
      <c r="AH55" s="134">
        <v>2.71</v>
      </c>
      <c r="AI55" s="134">
        <v>10.1</v>
      </c>
      <c r="AJ55" s="134">
        <v>3.9</v>
      </c>
      <c r="AK55" s="134">
        <v>6.2</v>
      </c>
      <c r="AL55" s="134">
        <v>23.9</v>
      </c>
      <c r="AM55" s="134">
        <v>33</v>
      </c>
      <c r="AN55" s="134">
        <v>0.2</v>
      </c>
      <c r="AO55" s="134">
        <v>1.4</v>
      </c>
      <c r="AP55" s="134">
        <v>0.3</v>
      </c>
      <c r="AQ55" s="134">
        <v>44</v>
      </c>
      <c r="AR55" s="134">
        <v>0.71</v>
      </c>
      <c r="AS55" s="134">
        <v>7.6999999999999999E-2</v>
      </c>
      <c r="AT55" s="134">
        <v>15</v>
      </c>
      <c r="AU55" s="134">
        <v>19</v>
      </c>
      <c r="AV55" s="134">
        <v>0.68</v>
      </c>
      <c r="AW55" s="134">
        <v>132</v>
      </c>
      <c r="AX55" s="134">
        <v>0.11700000000000001</v>
      </c>
      <c r="AY55" s="134" t="s">
        <v>253</v>
      </c>
      <c r="AZ55" s="134">
        <v>1.24</v>
      </c>
      <c r="BA55" s="134">
        <v>5.1999999999999998E-2</v>
      </c>
      <c r="BB55" s="134">
        <v>0.22</v>
      </c>
      <c r="BC55" s="134">
        <v>2.5</v>
      </c>
      <c r="BD55" s="134" t="s">
        <v>254</v>
      </c>
      <c r="BE55" s="134">
        <v>2.7</v>
      </c>
      <c r="BF55" s="134">
        <v>0.2</v>
      </c>
      <c r="BG55" s="134" t="s">
        <v>268</v>
      </c>
      <c r="BH55" s="134">
        <v>5</v>
      </c>
      <c r="BI55" s="134" t="s">
        <v>255</v>
      </c>
      <c r="BJ55" s="134" t="s">
        <v>256</v>
      </c>
      <c r="BK55" s="134">
        <v>2.4700000000000002</v>
      </c>
    </row>
    <row r="56" spans="1:63" ht="60" customHeight="1">
      <c r="A56" s="56">
        <f t="shared" si="5"/>
        <v>265</v>
      </c>
      <c r="B56" s="55">
        <f t="shared" si="6"/>
        <v>270</v>
      </c>
      <c r="C56" s="125">
        <f t="shared" si="7"/>
        <v>80.772000000000006</v>
      </c>
      <c r="D56" s="126">
        <f t="shared" si="8"/>
        <v>82.296000000000006</v>
      </c>
      <c r="E56" s="31"/>
      <c r="F56" s="124" t="s">
        <v>82</v>
      </c>
      <c r="G56" s="28" t="s">
        <v>155</v>
      </c>
      <c r="H56" s="29" t="s">
        <v>151</v>
      </c>
      <c r="I56" s="24"/>
      <c r="J56" s="41">
        <v>2.5299999999999998</v>
      </c>
      <c r="K56" s="18"/>
      <c r="L56" s="16"/>
      <c r="M56" s="19"/>
      <c r="N56" s="3"/>
      <c r="O56" s="8"/>
      <c r="P56" s="37"/>
      <c r="Q56" s="38"/>
      <c r="R56" s="39"/>
      <c r="S56" s="40" t="s">
        <v>176</v>
      </c>
      <c r="T56" s="44" t="s">
        <v>171</v>
      </c>
      <c r="U56" s="46" t="s">
        <v>6</v>
      </c>
      <c r="V56" s="50" t="s">
        <v>211</v>
      </c>
      <c r="W56" s="124" t="s">
        <v>82</v>
      </c>
      <c r="X56" s="74">
        <v>2.5000000000000001E-3</v>
      </c>
      <c r="Y56" s="11"/>
      <c r="Z56" s="134">
        <v>2.6</v>
      </c>
      <c r="AA56" s="134">
        <v>4.5999999999999996</v>
      </c>
      <c r="AB56" s="134">
        <v>8</v>
      </c>
      <c r="AC56" s="134">
        <v>30</v>
      </c>
      <c r="AD56" s="134" t="s">
        <v>252</v>
      </c>
      <c r="AE56" s="134">
        <v>4.3</v>
      </c>
      <c r="AF56" s="134">
        <v>6.4</v>
      </c>
      <c r="AG56" s="134">
        <v>479</v>
      </c>
      <c r="AH56" s="134">
        <v>2.58</v>
      </c>
      <c r="AI56" s="134">
        <v>9.6</v>
      </c>
      <c r="AJ56" s="134">
        <v>3.8</v>
      </c>
      <c r="AK56" s="134" t="s">
        <v>255</v>
      </c>
      <c r="AL56" s="134">
        <v>20.8</v>
      </c>
      <c r="AM56" s="134">
        <v>37</v>
      </c>
      <c r="AN56" s="134">
        <v>0.2</v>
      </c>
      <c r="AO56" s="134">
        <v>1.3</v>
      </c>
      <c r="AP56" s="134">
        <v>0.1</v>
      </c>
      <c r="AQ56" s="134">
        <v>42</v>
      </c>
      <c r="AR56" s="134">
        <v>0.75</v>
      </c>
      <c r="AS56" s="134">
        <v>0.08</v>
      </c>
      <c r="AT56" s="134">
        <v>13</v>
      </c>
      <c r="AU56" s="134">
        <v>17</v>
      </c>
      <c r="AV56" s="134">
        <v>0.6</v>
      </c>
      <c r="AW56" s="134">
        <v>52</v>
      </c>
      <c r="AX56" s="134">
        <v>8.5999999999999993E-2</v>
      </c>
      <c r="AY56" s="134" t="s">
        <v>253</v>
      </c>
      <c r="AZ56" s="134">
        <v>1.22</v>
      </c>
      <c r="BA56" s="134">
        <v>4.7E-2</v>
      </c>
      <c r="BB56" s="134">
        <v>0.1</v>
      </c>
      <c r="BC56" s="134">
        <v>1.9</v>
      </c>
      <c r="BD56" s="134" t="s">
        <v>254</v>
      </c>
      <c r="BE56" s="134">
        <v>2.4</v>
      </c>
      <c r="BF56" s="134">
        <v>0.1</v>
      </c>
      <c r="BG56" s="134" t="s">
        <v>268</v>
      </c>
      <c r="BH56" s="134">
        <v>5</v>
      </c>
      <c r="BI56" s="134" t="s">
        <v>255</v>
      </c>
      <c r="BJ56" s="134" t="s">
        <v>256</v>
      </c>
      <c r="BK56" s="134">
        <v>2.5</v>
      </c>
    </row>
    <row r="57" spans="1:63" ht="52.5" customHeight="1" thickBot="1">
      <c r="A57" s="56">
        <f t="shared" si="5"/>
        <v>270</v>
      </c>
      <c r="B57" s="55">
        <f t="shared" si="6"/>
        <v>275</v>
      </c>
      <c r="C57" s="125">
        <f t="shared" si="7"/>
        <v>82.296000000000006</v>
      </c>
      <c r="D57" s="126">
        <f t="shared" si="8"/>
        <v>83.820000000000007</v>
      </c>
      <c r="E57" s="31"/>
      <c r="F57" s="124" t="s">
        <v>83</v>
      </c>
      <c r="G57" s="28" t="s">
        <v>155</v>
      </c>
      <c r="H57" s="29" t="s">
        <v>151</v>
      </c>
      <c r="I57" s="24"/>
      <c r="J57" s="42">
        <v>0.69499999999999995</v>
      </c>
      <c r="K57" s="77"/>
      <c r="L57" s="76"/>
      <c r="M57" s="107"/>
      <c r="N57" s="3"/>
      <c r="O57" s="8"/>
      <c r="P57" s="37"/>
      <c r="Q57" s="38"/>
      <c r="R57" s="39"/>
      <c r="S57" s="40" t="s">
        <v>176</v>
      </c>
      <c r="T57" s="44" t="s">
        <v>171</v>
      </c>
      <c r="U57" s="46" t="s">
        <v>6</v>
      </c>
      <c r="V57" s="50" t="s">
        <v>212</v>
      </c>
      <c r="W57" s="124" t="s">
        <v>83</v>
      </c>
      <c r="X57" s="74">
        <v>6.0000000000000001E-3</v>
      </c>
      <c r="Y57" s="11"/>
      <c r="Z57" s="134">
        <v>22.7</v>
      </c>
      <c r="AA57" s="134">
        <v>7.1</v>
      </c>
      <c r="AB57" s="134">
        <v>11</v>
      </c>
      <c r="AC57" s="134">
        <v>35</v>
      </c>
      <c r="AD57" s="134" t="s">
        <v>252</v>
      </c>
      <c r="AE57" s="134">
        <v>4.8</v>
      </c>
      <c r="AF57" s="134">
        <v>5.5</v>
      </c>
      <c r="AG57" s="134">
        <v>443</v>
      </c>
      <c r="AH57" s="134">
        <v>2.35</v>
      </c>
      <c r="AI57" s="134">
        <v>10.5</v>
      </c>
      <c r="AJ57" s="134">
        <v>3.1</v>
      </c>
      <c r="AK57" s="134" t="s">
        <v>255</v>
      </c>
      <c r="AL57" s="134">
        <v>21.3</v>
      </c>
      <c r="AM57" s="134">
        <v>54</v>
      </c>
      <c r="AN57" s="134">
        <v>0.1</v>
      </c>
      <c r="AO57" s="134">
        <v>1.5</v>
      </c>
      <c r="AP57" s="134" t="s">
        <v>252</v>
      </c>
      <c r="AQ57" s="134">
        <v>35</v>
      </c>
      <c r="AR57" s="134">
        <v>1.1000000000000001</v>
      </c>
      <c r="AS57" s="134">
        <v>8.4000000000000005E-2</v>
      </c>
      <c r="AT57" s="134">
        <v>12</v>
      </c>
      <c r="AU57" s="134">
        <v>18</v>
      </c>
      <c r="AV57" s="134">
        <v>0.57999999999999996</v>
      </c>
      <c r="AW57" s="134">
        <v>56</v>
      </c>
      <c r="AX57" s="134">
        <v>8.4000000000000005E-2</v>
      </c>
      <c r="AY57" s="134" t="s">
        <v>253</v>
      </c>
      <c r="AZ57" s="134">
        <v>1.33</v>
      </c>
      <c r="BA57" s="134">
        <v>4.2999999999999997E-2</v>
      </c>
      <c r="BB57" s="134">
        <v>0.13</v>
      </c>
      <c r="BC57" s="134">
        <v>2.8</v>
      </c>
      <c r="BD57" s="134" t="s">
        <v>254</v>
      </c>
      <c r="BE57" s="134">
        <v>2.2000000000000002</v>
      </c>
      <c r="BF57" s="134">
        <v>0.2</v>
      </c>
      <c r="BG57" s="134" t="s">
        <v>268</v>
      </c>
      <c r="BH57" s="134">
        <v>6</v>
      </c>
      <c r="BI57" s="134" t="s">
        <v>255</v>
      </c>
      <c r="BJ57" s="134" t="s">
        <v>256</v>
      </c>
      <c r="BK57" s="134">
        <v>2.16</v>
      </c>
    </row>
    <row r="58" spans="1:63" ht="56.25" customHeight="1">
      <c r="A58" s="56">
        <f t="shared" si="5"/>
        <v>275</v>
      </c>
      <c r="B58" s="55">
        <f t="shared" si="6"/>
        <v>280</v>
      </c>
      <c r="C58" s="125">
        <f t="shared" si="7"/>
        <v>83.820000000000007</v>
      </c>
      <c r="D58" s="126">
        <f t="shared" si="8"/>
        <v>85.344000000000008</v>
      </c>
      <c r="E58" s="31"/>
      <c r="F58" s="124" t="s">
        <v>84</v>
      </c>
      <c r="G58" s="28" t="s">
        <v>155</v>
      </c>
      <c r="H58" s="29" t="s">
        <v>151</v>
      </c>
      <c r="I58" s="24"/>
      <c r="J58" s="41">
        <v>1.21</v>
      </c>
      <c r="K58" s="18"/>
      <c r="L58" s="78"/>
      <c r="M58" s="19"/>
      <c r="N58" s="3"/>
      <c r="O58" s="8"/>
      <c r="P58" s="37"/>
      <c r="Q58" s="38"/>
      <c r="R58" s="39"/>
      <c r="S58" s="40" t="s">
        <v>176</v>
      </c>
      <c r="T58" s="44" t="s">
        <v>171</v>
      </c>
      <c r="U58" s="46" t="s">
        <v>6</v>
      </c>
      <c r="V58" s="50" t="s">
        <v>211</v>
      </c>
      <c r="W58" s="124" t="s">
        <v>84</v>
      </c>
      <c r="X58" s="74">
        <v>6.0000000000000001E-3</v>
      </c>
      <c r="Y58" s="11"/>
      <c r="Z58" s="134">
        <v>3.2</v>
      </c>
      <c r="AA58" s="134">
        <v>2.5</v>
      </c>
      <c r="AB58" s="134">
        <v>11.3</v>
      </c>
      <c r="AC58" s="134">
        <v>35</v>
      </c>
      <c r="AD58" s="134" t="s">
        <v>252</v>
      </c>
      <c r="AE58" s="134">
        <v>4.3</v>
      </c>
      <c r="AF58" s="134">
        <v>6.2</v>
      </c>
      <c r="AG58" s="134">
        <v>421</v>
      </c>
      <c r="AH58" s="134">
        <v>2.2799999999999998</v>
      </c>
      <c r="AI58" s="134">
        <v>11</v>
      </c>
      <c r="AJ58" s="134">
        <v>3.2</v>
      </c>
      <c r="AK58" s="134">
        <v>2.4</v>
      </c>
      <c r="AL58" s="134">
        <v>26.9</v>
      </c>
      <c r="AM58" s="134">
        <v>38</v>
      </c>
      <c r="AN58" s="134">
        <v>0.2</v>
      </c>
      <c r="AO58" s="134">
        <v>1.6</v>
      </c>
      <c r="AP58" s="134" t="s">
        <v>252</v>
      </c>
      <c r="AQ58" s="134">
        <v>34</v>
      </c>
      <c r="AR58" s="134">
        <v>0.81</v>
      </c>
      <c r="AS58" s="134">
        <v>7.8E-2</v>
      </c>
      <c r="AT58" s="134">
        <v>11</v>
      </c>
      <c r="AU58" s="134">
        <v>18</v>
      </c>
      <c r="AV58" s="134">
        <v>0.57999999999999996</v>
      </c>
      <c r="AW58" s="134">
        <v>50</v>
      </c>
      <c r="AX58" s="134">
        <v>0.09</v>
      </c>
      <c r="AY58" s="134" t="s">
        <v>253</v>
      </c>
      <c r="AZ58" s="134">
        <v>1.21</v>
      </c>
      <c r="BA58" s="134">
        <v>3.9E-2</v>
      </c>
      <c r="BB58" s="134">
        <v>0.12</v>
      </c>
      <c r="BC58" s="134">
        <v>2.4</v>
      </c>
      <c r="BD58" s="134" t="s">
        <v>254</v>
      </c>
      <c r="BE58" s="134">
        <v>2</v>
      </c>
      <c r="BF58" s="134">
        <v>0.2</v>
      </c>
      <c r="BG58" s="134" t="s">
        <v>268</v>
      </c>
      <c r="BH58" s="134">
        <v>5</v>
      </c>
      <c r="BI58" s="134" t="s">
        <v>255</v>
      </c>
      <c r="BJ58" s="134" t="s">
        <v>256</v>
      </c>
      <c r="BK58" s="134">
        <v>2.74</v>
      </c>
    </row>
    <row r="59" spans="1:63" ht="60" customHeight="1">
      <c r="A59" s="56">
        <f t="shared" si="5"/>
        <v>280</v>
      </c>
      <c r="B59" s="55">
        <f t="shared" si="6"/>
        <v>285</v>
      </c>
      <c r="C59" s="125">
        <f t="shared" si="7"/>
        <v>85.344000000000008</v>
      </c>
      <c r="D59" s="126">
        <f t="shared" si="8"/>
        <v>86.868000000000009</v>
      </c>
      <c r="E59" s="31"/>
      <c r="F59" s="124" t="s">
        <v>85</v>
      </c>
      <c r="G59" s="28" t="s">
        <v>155</v>
      </c>
      <c r="H59" s="29" t="s">
        <v>151</v>
      </c>
      <c r="I59" s="24"/>
      <c r="J59" s="41">
        <v>3.09</v>
      </c>
      <c r="K59" s="18"/>
      <c r="L59" s="15"/>
      <c r="M59" s="19"/>
      <c r="N59" s="3"/>
      <c r="O59" s="8"/>
      <c r="P59" s="37"/>
      <c r="Q59" s="38"/>
      <c r="R59" s="39"/>
      <c r="S59" s="40" t="s">
        <v>176</v>
      </c>
      <c r="T59" s="44" t="s">
        <v>171</v>
      </c>
      <c r="U59" s="46" t="s">
        <v>6</v>
      </c>
      <c r="V59" s="50" t="s">
        <v>211</v>
      </c>
      <c r="W59" s="124" t="s">
        <v>85</v>
      </c>
      <c r="X59" s="74">
        <v>6.0000000000000001E-3</v>
      </c>
      <c r="Y59" s="11"/>
      <c r="Z59" s="134">
        <v>2.7</v>
      </c>
      <c r="AA59" s="134">
        <v>10.199999999999999</v>
      </c>
      <c r="AB59" s="134">
        <v>8.1999999999999993</v>
      </c>
      <c r="AC59" s="134">
        <v>37</v>
      </c>
      <c r="AD59" s="134">
        <v>0.1</v>
      </c>
      <c r="AE59" s="134">
        <v>4.7</v>
      </c>
      <c r="AF59" s="134">
        <v>4.5999999999999996</v>
      </c>
      <c r="AG59" s="134">
        <v>416</v>
      </c>
      <c r="AH59" s="134">
        <v>2.79</v>
      </c>
      <c r="AI59" s="134">
        <v>8.3000000000000007</v>
      </c>
      <c r="AJ59" s="134">
        <v>3.7</v>
      </c>
      <c r="AK59" s="134">
        <v>0.6</v>
      </c>
      <c r="AL59" s="134">
        <v>17.399999999999999</v>
      </c>
      <c r="AM59" s="134">
        <v>32</v>
      </c>
      <c r="AN59" s="134">
        <v>0.2</v>
      </c>
      <c r="AO59" s="134">
        <v>1.2</v>
      </c>
      <c r="AP59" s="134">
        <v>0.4</v>
      </c>
      <c r="AQ59" s="134">
        <v>48</v>
      </c>
      <c r="AR59" s="134">
        <v>0.68</v>
      </c>
      <c r="AS59" s="134">
        <v>8.3000000000000004E-2</v>
      </c>
      <c r="AT59" s="134">
        <v>16</v>
      </c>
      <c r="AU59" s="134">
        <v>19</v>
      </c>
      <c r="AV59" s="134">
        <v>0.7</v>
      </c>
      <c r="AW59" s="134">
        <v>106</v>
      </c>
      <c r="AX59" s="134">
        <v>0.112</v>
      </c>
      <c r="AY59" s="134" t="s">
        <v>253</v>
      </c>
      <c r="AZ59" s="134">
        <v>1.2</v>
      </c>
      <c r="BA59" s="134">
        <v>5.1999999999999998E-2</v>
      </c>
      <c r="BB59" s="134">
        <v>0.22</v>
      </c>
      <c r="BC59" s="134">
        <v>2.2000000000000002</v>
      </c>
      <c r="BD59" s="134" t="s">
        <v>254</v>
      </c>
      <c r="BE59" s="134">
        <v>3.1</v>
      </c>
      <c r="BF59" s="134">
        <v>0.3</v>
      </c>
      <c r="BG59" s="134" t="s">
        <v>268</v>
      </c>
      <c r="BH59" s="134">
        <v>5</v>
      </c>
      <c r="BI59" s="134" t="s">
        <v>255</v>
      </c>
      <c r="BJ59" s="134" t="s">
        <v>256</v>
      </c>
      <c r="BK59" s="134">
        <v>3</v>
      </c>
    </row>
    <row r="60" spans="1:63" ht="54" customHeight="1">
      <c r="A60" s="56">
        <f t="shared" si="5"/>
        <v>285</v>
      </c>
      <c r="B60" s="55">
        <f t="shared" si="6"/>
        <v>290</v>
      </c>
      <c r="C60" s="125">
        <f t="shared" si="7"/>
        <v>86.868000000000009</v>
      </c>
      <c r="D60" s="126">
        <f t="shared" si="8"/>
        <v>88.39200000000001</v>
      </c>
      <c r="E60" s="31"/>
      <c r="F60" s="124" t="s">
        <v>86</v>
      </c>
      <c r="G60" s="28" t="s">
        <v>155</v>
      </c>
      <c r="H60" s="29" t="s">
        <v>134</v>
      </c>
      <c r="I60" s="24"/>
      <c r="J60" s="41">
        <v>2.79</v>
      </c>
      <c r="K60" s="18"/>
      <c r="L60" s="16"/>
      <c r="M60" s="19"/>
      <c r="N60" s="3"/>
      <c r="O60" s="8"/>
      <c r="P60" s="37"/>
      <c r="Q60" s="38"/>
      <c r="R60" s="39"/>
      <c r="S60" s="40" t="s">
        <v>170</v>
      </c>
      <c r="T60" s="44" t="s">
        <v>171</v>
      </c>
      <c r="U60" s="46" t="s">
        <v>4</v>
      </c>
      <c r="V60" s="50" t="s">
        <v>264</v>
      </c>
      <c r="W60" s="124" t="s">
        <v>86</v>
      </c>
      <c r="X60" s="74">
        <v>5.0000000000000001E-3</v>
      </c>
      <c r="Y60" s="11"/>
      <c r="Z60" s="134">
        <v>2.7</v>
      </c>
      <c r="AA60" s="134">
        <v>4.5</v>
      </c>
      <c r="AB60" s="134">
        <v>8.8000000000000007</v>
      </c>
      <c r="AC60" s="134">
        <v>39</v>
      </c>
      <c r="AD60" s="134" t="s">
        <v>252</v>
      </c>
      <c r="AE60" s="134">
        <v>4.5999999999999996</v>
      </c>
      <c r="AF60" s="134">
        <v>5.8</v>
      </c>
      <c r="AG60" s="134">
        <v>407</v>
      </c>
      <c r="AH60" s="134">
        <v>2.75</v>
      </c>
      <c r="AI60" s="134">
        <v>9.8000000000000007</v>
      </c>
      <c r="AJ60" s="134">
        <v>3.5</v>
      </c>
      <c r="AK60" s="134" t="s">
        <v>255</v>
      </c>
      <c r="AL60" s="134">
        <v>18.7</v>
      </c>
      <c r="AM60" s="134">
        <v>38</v>
      </c>
      <c r="AN60" s="134">
        <v>0.2</v>
      </c>
      <c r="AO60" s="134">
        <v>1.1000000000000001</v>
      </c>
      <c r="AP60" s="134">
        <v>0.3</v>
      </c>
      <c r="AQ60" s="134">
        <v>49</v>
      </c>
      <c r="AR60" s="134">
        <v>0.73</v>
      </c>
      <c r="AS60" s="134">
        <v>7.4999999999999997E-2</v>
      </c>
      <c r="AT60" s="134">
        <v>17</v>
      </c>
      <c r="AU60" s="134">
        <v>20</v>
      </c>
      <c r="AV60" s="134">
        <v>0.66</v>
      </c>
      <c r="AW60" s="134">
        <v>153</v>
      </c>
      <c r="AX60" s="134">
        <v>0.11600000000000001</v>
      </c>
      <c r="AY60" s="134" t="s">
        <v>253</v>
      </c>
      <c r="AZ60" s="134">
        <v>1.18</v>
      </c>
      <c r="BA60" s="134">
        <v>5.8000000000000003E-2</v>
      </c>
      <c r="BB60" s="134">
        <v>0.25</v>
      </c>
      <c r="BC60" s="134">
        <v>2.2999999999999998</v>
      </c>
      <c r="BD60" s="134" t="s">
        <v>254</v>
      </c>
      <c r="BE60" s="134">
        <v>3</v>
      </c>
      <c r="BF60" s="134">
        <v>0.3</v>
      </c>
      <c r="BG60" s="134" t="s">
        <v>268</v>
      </c>
      <c r="BH60" s="134">
        <v>6</v>
      </c>
      <c r="BI60" s="134" t="s">
        <v>255</v>
      </c>
      <c r="BJ60" s="134" t="s">
        <v>256</v>
      </c>
      <c r="BK60" s="134">
        <v>2.23</v>
      </c>
    </row>
    <row r="61" spans="1:63" ht="57" customHeight="1">
      <c r="A61" s="56">
        <f t="shared" si="5"/>
        <v>290</v>
      </c>
      <c r="B61" s="55">
        <f t="shared" si="6"/>
        <v>295</v>
      </c>
      <c r="C61" s="125">
        <f t="shared" si="7"/>
        <v>88.39200000000001</v>
      </c>
      <c r="D61" s="126">
        <f t="shared" si="8"/>
        <v>89.916000000000011</v>
      </c>
      <c r="E61" s="31"/>
      <c r="F61" s="124" t="s">
        <v>87</v>
      </c>
      <c r="G61" s="28" t="s">
        <v>155</v>
      </c>
      <c r="H61" s="29" t="s">
        <v>134</v>
      </c>
      <c r="I61" s="24"/>
      <c r="J61" s="41">
        <v>4.28</v>
      </c>
      <c r="K61" s="18"/>
      <c r="L61" s="15"/>
      <c r="M61" s="19"/>
      <c r="N61" s="3"/>
      <c r="O61" s="8"/>
      <c r="P61" s="37"/>
      <c r="Q61" s="38"/>
      <c r="R61" s="39"/>
      <c r="S61" s="40" t="s">
        <v>170</v>
      </c>
      <c r="T61" s="44" t="s">
        <v>171</v>
      </c>
      <c r="U61" s="46" t="s">
        <v>4</v>
      </c>
      <c r="V61" s="50" t="s">
        <v>187</v>
      </c>
      <c r="W61" s="124" t="s">
        <v>87</v>
      </c>
      <c r="X61" s="74">
        <v>7.0000000000000001E-3</v>
      </c>
      <c r="Y61" s="11"/>
      <c r="Z61" s="134">
        <v>2.5</v>
      </c>
      <c r="AA61" s="134">
        <v>6.7</v>
      </c>
      <c r="AB61" s="134">
        <v>8.6</v>
      </c>
      <c r="AC61" s="134">
        <v>36</v>
      </c>
      <c r="AD61" s="134">
        <v>0.1</v>
      </c>
      <c r="AE61" s="134">
        <v>4.7</v>
      </c>
      <c r="AF61" s="134">
        <v>6.8</v>
      </c>
      <c r="AG61" s="134">
        <v>410</v>
      </c>
      <c r="AH61" s="134">
        <v>2.84</v>
      </c>
      <c r="AI61" s="134">
        <v>9.5</v>
      </c>
      <c r="AJ61" s="134">
        <v>3.7</v>
      </c>
      <c r="AK61" s="134">
        <v>4.0999999999999996</v>
      </c>
      <c r="AL61" s="134">
        <v>18.100000000000001</v>
      </c>
      <c r="AM61" s="134">
        <v>37</v>
      </c>
      <c r="AN61" s="134">
        <v>0.2</v>
      </c>
      <c r="AO61" s="134">
        <v>1</v>
      </c>
      <c r="AP61" s="134">
        <v>0.5</v>
      </c>
      <c r="AQ61" s="134">
        <v>50</v>
      </c>
      <c r="AR61" s="134">
        <v>0.71</v>
      </c>
      <c r="AS61" s="134">
        <v>7.9000000000000001E-2</v>
      </c>
      <c r="AT61" s="134">
        <v>20</v>
      </c>
      <c r="AU61" s="134">
        <v>19</v>
      </c>
      <c r="AV61" s="134">
        <v>0.69</v>
      </c>
      <c r="AW61" s="134">
        <v>144</v>
      </c>
      <c r="AX61" s="134">
        <v>0.11899999999999999</v>
      </c>
      <c r="AY61" s="134" t="s">
        <v>253</v>
      </c>
      <c r="AZ61" s="134">
        <v>1.22</v>
      </c>
      <c r="BA61" s="134">
        <v>5.8999999999999997E-2</v>
      </c>
      <c r="BB61" s="134">
        <v>0.25</v>
      </c>
      <c r="BC61" s="134">
        <v>2.5</v>
      </c>
      <c r="BD61" s="134" t="s">
        <v>254</v>
      </c>
      <c r="BE61" s="134">
        <v>3.5</v>
      </c>
      <c r="BF61" s="134">
        <v>0.3</v>
      </c>
      <c r="BG61" s="134" t="s">
        <v>268</v>
      </c>
      <c r="BH61" s="134">
        <v>5</v>
      </c>
      <c r="BI61" s="134" t="s">
        <v>255</v>
      </c>
      <c r="BJ61" s="134" t="s">
        <v>256</v>
      </c>
      <c r="BK61" s="134">
        <v>3.03</v>
      </c>
    </row>
    <row r="62" spans="1:63" ht="53.25" customHeight="1">
      <c r="A62" s="56">
        <f t="shared" si="5"/>
        <v>295</v>
      </c>
      <c r="B62" s="55">
        <f t="shared" si="6"/>
        <v>300</v>
      </c>
      <c r="C62" s="125">
        <f t="shared" si="7"/>
        <v>89.916000000000011</v>
      </c>
      <c r="D62" s="126">
        <f t="shared" si="8"/>
        <v>91.44</v>
      </c>
      <c r="E62" s="31"/>
      <c r="F62" s="124" t="s">
        <v>88</v>
      </c>
      <c r="G62" s="28" t="s">
        <v>155</v>
      </c>
      <c r="H62" s="29"/>
      <c r="I62" s="24"/>
      <c r="J62" s="45"/>
      <c r="K62" s="18"/>
      <c r="L62" s="16"/>
      <c r="M62" s="19"/>
      <c r="N62" s="3"/>
      <c r="O62" s="8"/>
      <c r="P62" s="37"/>
      <c r="Q62" s="38"/>
      <c r="R62" s="39"/>
      <c r="S62" s="40" t="s">
        <v>170</v>
      </c>
      <c r="T62" s="44" t="s">
        <v>171</v>
      </c>
      <c r="U62" s="46"/>
      <c r="V62" s="50" t="s">
        <v>199</v>
      </c>
      <c r="W62" s="124" t="s">
        <v>88</v>
      </c>
      <c r="X62" s="74">
        <v>6.0000000000000001E-3</v>
      </c>
      <c r="Y62" s="11"/>
      <c r="Z62" s="134">
        <v>2.2999999999999998</v>
      </c>
      <c r="AA62" s="134">
        <v>2.6</v>
      </c>
      <c r="AB62" s="134">
        <v>14</v>
      </c>
      <c r="AC62" s="134">
        <v>37</v>
      </c>
      <c r="AD62" s="134" t="s">
        <v>252</v>
      </c>
      <c r="AE62" s="134">
        <v>4.5999999999999996</v>
      </c>
      <c r="AF62" s="134">
        <v>6</v>
      </c>
      <c r="AG62" s="134">
        <v>389</v>
      </c>
      <c r="AH62" s="134">
        <v>2.31</v>
      </c>
      <c r="AI62" s="134">
        <v>9.9</v>
      </c>
      <c r="AJ62" s="134">
        <v>2.5</v>
      </c>
      <c r="AK62" s="134">
        <v>6.6</v>
      </c>
      <c r="AL62" s="134">
        <v>18.399999999999999</v>
      </c>
      <c r="AM62" s="134">
        <v>52</v>
      </c>
      <c r="AN62" s="134">
        <v>0.2</v>
      </c>
      <c r="AO62" s="134">
        <v>1.2</v>
      </c>
      <c r="AP62" s="134" t="s">
        <v>252</v>
      </c>
      <c r="AQ62" s="134">
        <v>34</v>
      </c>
      <c r="AR62" s="134">
        <v>0.83</v>
      </c>
      <c r="AS62" s="134">
        <v>8.6999999999999994E-2</v>
      </c>
      <c r="AT62" s="134">
        <v>10</v>
      </c>
      <c r="AU62" s="134">
        <v>15</v>
      </c>
      <c r="AV62" s="134">
        <v>0.6</v>
      </c>
      <c r="AW62" s="134">
        <v>43</v>
      </c>
      <c r="AX62" s="134">
        <v>8.6999999999999994E-2</v>
      </c>
      <c r="AY62" s="134" t="s">
        <v>253</v>
      </c>
      <c r="AZ62" s="134">
        <v>1.18</v>
      </c>
      <c r="BA62" s="134">
        <v>3.9E-2</v>
      </c>
      <c r="BB62" s="134">
        <v>0.12</v>
      </c>
      <c r="BC62" s="134">
        <v>2.7</v>
      </c>
      <c r="BD62" s="134" t="s">
        <v>254</v>
      </c>
      <c r="BE62" s="134">
        <v>2.2000000000000002</v>
      </c>
      <c r="BF62" s="134">
        <v>0.2</v>
      </c>
      <c r="BG62" s="134" t="s">
        <v>268</v>
      </c>
      <c r="BH62" s="134">
        <v>5</v>
      </c>
      <c r="BI62" s="134" t="s">
        <v>255</v>
      </c>
      <c r="BJ62" s="134" t="s">
        <v>256</v>
      </c>
      <c r="BK62" s="134">
        <v>2.46</v>
      </c>
    </row>
    <row r="63" spans="1:63" ht="57" customHeight="1">
      <c r="A63" s="56">
        <f t="shared" si="5"/>
        <v>300</v>
      </c>
      <c r="B63" s="55">
        <f t="shared" si="6"/>
        <v>305</v>
      </c>
      <c r="C63" s="125">
        <f t="shared" si="7"/>
        <v>91.44</v>
      </c>
      <c r="D63" s="126">
        <f t="shared" si="8"/>
        <v>92.963999999999999</v>
      </c>
      <c r="E63" s="31"/>
      <c r="F63" s="124" t="s">
        <v>89</v>
      </c>
      <c r="G63" s="28" t="s">
        <v>155</v>
      </c>
      <c r="H63" s="29" t="s">
        <v>152</v>
      </c>
      <c r="I63" s="24"/>
      <c r="J63" s="42">
        <v>0.70699999999999996</v>
      </c>
      <c r="K63" s="18"/>
      <c r="L63" s="15"/>
      <c r="M63" s="19"/>
      <c r="N63" s="3"/>
      <c r="O63" s="8"/>
      <c r="P63" s="37"/>
      <c r="Q63" s="38"/>
      <c r="R63" s="39"/>
      <c r="S63" s="40" t="s">
        <v>179</v>
      </c>
      <c r="T63" s="44" t="s">
        <v>171</v>
      </c>
      <c r="U63" s="46" t="s">
        <v>4</v>
      </c>
      <c r="V63" s="50" t="s">
        <v>265</v>
      </c>
      <c r="W63" s="124" t="s">
        <v>89</v>
      </c>
      <c r="X63" s="74">
        <v>6.0000000000000001E-3</v>
      </c>
      <c r="Y63" s="11"/>
      <c r="Z63" s="134">
        <v>2.7</v>
      </c>
      <c r="AA63" s="134">
        <v>2.5</v>
      </c>
      <c r="AB63" s="134">
        <v>11.8</v>
      </c>
      <c r="AC63" s="134">
        <v>37</v>
      </c>
      <c r="AD63" s="134" t="s">
        <v>252</v>
      </c>
      <c r="AE63" s="134">
        <v>4.8</v>
      </c>
      <c r="AF63" s="134">
        <v>6.5</v>
      </c>
      <c r="AG63" s="134">
        <v>389</v>
      </c>
      <c r="AH63" s="134">
        <v>2.4</v>
      </c>
      <c r="AI63" s="134">
        <v>9.1999999999999993</v>
      </c>
      <c r="AJ63" s="134">
        <v>1.8</v>
      </c>
      <c r="AK63" s="134">
        <v>0.8</v>
      </c>
      <c r="AL63" s="134">
        <v>13.2</v>
      </c>
      <c r="AM63" s="134">
        <v>30</v>
      </c>
      <c r="AN63" s="134">
        <v>0.2</v>
      </c>
      <c r="AO63" s="134">
        <v>1.2</v>
      </c>
      <c r="AP63" s="134">
        <v>0.1</v>
      </c>
      <c r="AQ63" s="134">
        <v>35</v>
      </c>
      <c r="AR63" s="134">
        <v>0.93</v>
      </c>
      <c r="AS63" s="134">
        <v>7.1999999999999995E-2</v>
      </c>
      <c r="AT63" s="134">
        <v>8</v>
      </c>
      <c r="AU63" s="134">
        <v>19</v>
      </c>
      <c r="AV63" s="134">
        <v>0.6</v>
      </c>
      <c r="AW63" s="134">
        <v>34</v>
      </c>
      <c r="AX63" s="134">
        <v>8.8999999999999996E-2</v>
      </c>
      <c r="AY63" s="134" t="s">
        <v>253</v>
      </c>
      <c r="AZ63" s="134">
        <v>1.22</v>
      </c>
      <c r="BA63" s="134">
        <v>4.2999999999999997E-2</v>
      </c>
      <c r="BB63" s="134">
        <v>0.12</v>
      </c>
      <c r="BC63" s="134">
        <v>2.2999999999999998</v>
      </c>
      <c r="BD63" s="134" t="s">
        <v>254</v>
      </c>
      <c r="BE63" s="134">
        <v>2</v>
      </c>
      <c r="BF63" s="134">
        <v>0.2</v>
      </c>
      <c r="BG63" s="134" t="s">
        <v>268</v>
      </c>
      <c r="BH63" s="134">
        <v>6</v>
      </c>
      <c r="BI63" s="134" t="s">
        <v>255</v>
      </c>
      <c r="BJ63" s="134" t="s">
        <v>256</v>
      </c>
      <c r="BK63" s="134">
        <v>2.36</v>
      </c>
    </row>
    <row r="64" spans="1:63" ht="60" customHeight="1">
      <c r="A64" s="56">
        <f t="shared" si="5"/>
        <v>305</v>
      </c>
      <c r="B64" s="55">
        <f t="shared" si="6"/>
        <v>310</v>
      </c>
      <c r="C64" s="125">
        <f t="shared" si="7"/>
        <v>92.963999999999999</v>
      </c>
      <c r="D64" s="126">
        <f t="shared" si="8"/>
        <v>94.488</v>
      </c>
      <c r="E64" s="31"/>
      <c r="F64" s="124" t="s">
        <v>90</v>
      </c>
      <c r="G64" s="28" t="s">
        <v>155</v>
      </c>
      <c r="H64" s="29" t="s">
        <v>152</v>
      </c>
      <c r="I64" s="24"/>
      <c r="J64" s="42">
        <v>0.745</v>
      </c>
      <c r="K64" s="18"/>
      <c r="L64" s="16"/>
      <c r="M64" s="19"/>
      <c r="N64" s="3"/>
      <c r="O64" s="8"/>
      <c r="P64" s="37"/>
      <c r="Q64" s="38"/>
      <c r="R64" s="39"/>
      <c r="S64" s="40" t="s">
        <v>179</v>
      </c>
      <c r="T64" s="44" t="s">
        <v>171</v>
      </c>
      <c r="U64" s="46" t="s">
        <v>4</v>
      </c>
      <c r="V64" s="50" t="s">
        <v>265</v>
      </c>
      <c r="W64" s="124" t="s">
        <v>90</v>
      </c>
      <c r="X64" s="74">
        <v>8.0000000000000002E-3</v>
      </c>
      <c r="Y64" s="11"/>
      <c r="Z64" s="134">
        <v>2.6</v>
      </c>
      <c r="AA64" s="134">
        <v>6</v>
      </c>
      <c r="AB64" s="134">
        <v>11.7</v>
      </c>
      <c r="AC64" s="134">
        <v>34</v>
      </c>
      <c r="AD64" s="134" t="s">
        <v>252</v>
      </c>
      <c r="AE64" s="134">
        <v>5</v>
      </c>
      <c r="AF64" s="134">
        <v>4.7</v>
      </c>
      <c r="AG64" s="134">
        <v>381</v>
      </c>
      <c r="AH64" s="134">
        <v>2.4300000000000002</v>
      </c>
      <c r="AI64" s="134">
        <v>9</v>
      </c>
      <c r="AJ64" s="134">
        <v>1.9</v>
      </c>
      <c r="AK64" s="134">
        <v>0.7</v>
      </c>
      <c r="AL64" s="134">
        <v>12.8</v>
      </c>
      <c r="AM64" s="134">
        <v>29</v>
      </c>
      <c r="AN64" s="134">
        <v>0.2</v>
      </c>
      <c r="AO64" s="134">
        <v>1.2</v>
      </c>
      <c r="AP64" s="134">
        <v>0.1</v>
      </c>
      <c r="AQ64" s="134">
        <v>40</v>
      </c>
      <c r="AR64" s="134">
        <v>0.8</v>
      </c>
      <c r="AS64" s="134">
        <v>7.3999999999999996E-2</v>
      </c>
      <c r="AT64" s="134">
        <v>9</v>
      </c>
      <c r="AU64" s="134">
        <v>18</v>
      </c>
      <c r="AV64" s="134">
        <v>0.57999999999999996</v>
      </c>
      <c r="AW64" s="134">
        <v>40</v>
      </c>
      <c r="AX64" s="134">
        <v>9.2999999999999999E-2</v>
      </c>
      <c r="AY64" s="134" t="s">
        <v>253</v>
      </c>
      <c r="AZ64" s="134">
        <v>1.22</v>
      </c>
      <c r="BA64" s="134">
        <v>4.8000000000000001E-2</v>
      </c>
      <c r="BB64" s="134">
        <v>0.13</v>
      </c>
      <c r="BC64" s="134">
        <v>2.8</v>
      </c>
      <c r="BD64" s="134" t="s">
        <v>254</v>
      </c>
      <c r="BE64" s="134">
        <v>2.2999999999999998</v>
      </c>
      <c r="BF64" s="134">
        <v>0.2</v>
      </c>
      <c r="BG64" s="134" t="s">
        <v>268</v>
      </c>
      <c r="BH64" s="134">
        <v>5</v>
      </c>
      <c r="BI64" s="134" t="s">
        <v>255</v>
      </c>
      <c r="BJ64" s="134" t="s">
        <v>256</v>
      </c>
      <c r="BK64" s="134">
        <v>2.5099999999999998</v>
      </c>
    </row>
    <row r="65" spans="1:63" ht="57.75" customHeight="1">
      <c r="A65" s="56">
        <f t="shared" si="5"/>
        <v>310</v>
      </c>
      <c r="B65" s="55">
        <f t="shared" si="6"/>
        <v>315</v>
      </c>
      <c r="C65" s="125">
        <f t="shared" si="7"/>
        <v>94.488</v>
      </c>
      <c r="D65" s="126">
        <f t="shared" si="8"/>
        <v>96.012</v>
      </c>
      <c r="E65" s="31"/>
      <c r="F65" s="124" t="s">
        <v>91</v>
      </c>
      <c r="G65" s="28" t="s">
        <v>155</v>
      </c>
      <c r="H65" s="29" t="s">
        <v>152</v>
      </c>
      <c r="I65" s="24"/>
      <c r="J65" s="42">
        <v>0.68300000000000005</v>
      </c>
      <c r="K65" s="18"/>
      <c r="L65" s="16"/>
      <c r="M65" s="19"/>
      <c r="N65" s="3"/>
      <c r="O65" s="8"/>
      <c r="P65" s="37"/>
      <c r="Q65" s="38"/>
      <c r="R65" s="39"/>
      <c r="S65" s="40" t="s">
        <v>179</v>
      </c>
      <c r="T65" s="44" t="s">
        <v>171</v>
      </c>
      <c r="U65" s="46" t="s">
        <v>4</v>
      </c>
      <c r="V65" s="50" t="s">
        <v>265</v>
      </c>
      <c r="W65" s="124" t="s">
        <v>91</v>
      </c>
      <c r="X65" s="74">
        <v>6.0000000000000001E-3</v>
      </c>
      <c r="Y65" s="11"/>
      <c r="Z65" s="134">
        <v>2.5</v>
      </c>
      <c r="AA65" s="134">
        <v>1.8</v>
      </c>
      <c r="AB65" s="134">
        <v>11.1</v>
      </c>
      <c r="AC65" s="134">
        <v>38</v>
      </c>
      <c r="AD65" s="134" t="s">
        <v>252</v>
      </c>
      <c r="AE65" s="134">
        <v>5.0999999999999996</v>
      </c>
      <c r="AF65" s="134">
        <v>11.6</v>
      </c>
      <c r="AG65" s="134">
        <v>424</v>
      </c>
      <c r="AH65" s="134">
        <v>2.5499999999999998</v>
      </c>
      <c r="AI65" s="134">
        <v>9.1</v>
      </c>
      <c r="AJ65" s="134">
        <v>1.5</v>
      </c>
      <c r="AK65" s="134">
        <v>1</v>
      </c>
      <c r="AL65" s="134">
        <v>11.6</v>
      </c>
      <c r="AM65" s="134">
        <v>29</v>
      </c>
      <c r="AN65" s="134">
        <v>0.1</v>
      </c>
      <c r="AO65" s="134">
        <v>1.1000000000000001</v>
      </c>
      <c r="AP65" s="134">
        <v>0.1</v>
      </c>
      <c r="AQ65" s="134">
        <v>33</v>
      </c>
      <c r="AR65" s="134">
        <v>0.92</v>
      </c>
      <c r="AS65" s="134">
        <v>6.8000000000000005E-2</v>
      </c>
      <c r="AT65" s="134">
        <v>7</v>
      </c>
      <c r="AU65" s="134">
        <v>17</v>
      </c>
      <c r="AV65" s="134">
        <v>0.7</v>
      </c>
      <c r="AW65" s="134">
        <v>32</v>
      </c>
      <c r="AX65" s="134">
        <v>8.5000000000000006E-2</v>
      </c>
      <c r="AY65" s="134" t="s">
        <v>253</v>
      </c>
      <c r="AZ65" s="134">
        <v>1.29</v>
      </c>
      <c r="BA65" s="134">
        <v>0.04</v>
      </c>
      <c r="BB65" s="134">
        <v>0.11</v>
      </c>
      <c r="BC65" s="134">
        <v>2.1</v>
      </c>
      <c r="BD65" s="134" t="s">
        <v>254</v>
      </c>
      <c r="BE65" s="134">
        <v>1.9</v>
      </c>
      <c r="BF65" s="134">
        <v>0.2</v>
      </c>
      <c r="BG65" s="134">
        <v>7.0000000000000007E-2</v>
      </c>
      <c r="BH65" s="134">
        <v>6</v>
      </c>
      <c r="BI65" s="134" t="s">
        <v>255</v>
      </c>
      <c r="BJ65" s="134" t="s">
        <v>256</v>
      </c>
      <c r="BK65" s="134">
        <v>2.72</v>
      </c>
    </row>
    <row r="66" spans="1:63" ht="57" customHeight="1">
      <c r="A66" s="56">
        <f t="shared" si="5"/>
        <v>315</v>
      </c>
      <c r="B66" s="55">
        <f t="shared" si="6"/>
        <v>320</v>
      </c>
      <c r="C66" s="125">
        <f t="shared" si="7"/>
        <v>96.012</v>
      </c>
      <c r="D66" s="126">
        <f t="shared" si="8"/>
        <v>97.536000000000001</v>
      </c>
      <c r="E66" s="31"/>
      <c r="F66" s="124" t="s">
        <v>92</v>
      </c>
      <c r="G66" s="28" t="s">
        <v>155</v>
      </c>
      <c r="H66" s="29" t="s">
        <v>152</v>
      </c>
      <c r="I66" s="24"/>
      <c r="J66" s="42">
        <v>0.83899999999999997</v>
      </c>
      <c r="K66" s="18"/>
      <c r="L66" s="16"/>
      <c r="M66" s="19"/>
      <c r="N66" s="3"/>
      <c r="O66" s="8"/>
      <c r="P66" s="37"/>
      <c r="Q66" s="38"/>
      <c r="R66" s="39"/>
      <c r="S66" s="40" t="s">
        <v>179</v>
      </c>
      <c r="T66" s="44" t="s">
        <v>171</v>
      </c>
      <c r="U66" s="46" t="s">
        <v>4</v>
      </c>
      <c r="V66" s="50" t="s">
        <v>265</v>
      </c>
      <c r="W66" s="124" t="s">
        <v>92</v>
      </c>
      <c r="X66" s="74">
        <v>8.9999999999999993E-3</v>
      </c>
      <c r="Y66" s="11"/>
      <c r="Z66" s="134">
        <v>2.6</v>
      </c>
      <c r="AA66" s="134">
        <v>5.9</v>
      </c>
      <c r="AB66" s="134">
        <v>9</v>
      </c>
      <c r="AC66" s="134">
        <v>36</v>
      </c>
      <c r="AD66" s="134" t="s">
        <v>252</v>
      </c>
      <c r="AE66" s="134">
        <v>5</v>
      </c>
      <c r="AF66" s="134">
        <v>10.1</v>
      </c>
      <c r="AG66" s="134">
        <v>425</v>
      </c>
      <c r="AH66" s="134">
        <v>2.75</v>
      </c>
      <c r="AI66" s="134">
        <v>8.1999999999999993</v>
      </c>
      <c r="AJ66" s="134">
        <v>2.5</v>
      </c>
      <c r="AK66" s="134">
        <v>1.3</v>
      </c>
      <c r="AL66" s="134">
        <v>13.4</v>
      </c>
      <c r="AM66" s="134">
        <v>34</v>
      </c>
      <c r="AN66" s="134">
        <v>0.1</v>
      </c>
      <c r="AO66" s="134">
        <v>1.1000000000000001</v>
      </c>
      <c r="AP66" s="134" t="s">
        <v>252</v>
      </c>
      <c r="AQ66" s="134">
        <v>41</v>
      </c>
      <c r="AR66" s="134">
        <v>0.9</v>
      </c>
      <c r="AS66" s="134">
        <v>7.1999999999999995E-2</v>
      </c>
      <c r="AT66" s="134">
        <v>12</v>
      </c>
      <c r="AU66" s="134">
        <v>19</v>
      </c>
      <c r="AV66" s="134">
        <v>0.71</v>
      </c>
      <c r="AW66" s="134">
        <v>57</v>
      </c>
      <c r="AX66" s="134">
        <v>0.1</v>
      </c>
      <c r="AY66" s="134" t="s">
        <v>253</v>
      </c>
      <c r="AZ66" s="134">
        <v>1.27</v>
      </c>
      <c r="BA66" s="134">
        <v>4.3999999999999997E-2</v>
      </c>
      <c r="BB66" s="134">
        <v>0.14000000000000001</v>
      </c>
      <c r="BC66" s="134">
        <v>2.4</v>
      </c>
      <c r="BD66" s="134" t="s">
        <v>254</v>
      </c>
      <c r="BE66" s="134">
        <v>2.6</v>
      </c>
      <c r="BF66" s="134">
        <v>0.2</v>
      </c>
      <c r="BG66" s="134">
        <v>0.06</v>
      </c>
      <c r="BH66" s="134">
        <v>6</v>
      </c>
      <c r="BI66" s="134" t="s">
        <v>255</v>
      </c>
      <c r="BJ66" s="134" t="s">
        <v>256</v>
      </c>
      <c r="BK66" s="134">
        <v>3.27</v>
      </c>
    </row>
    <row r="67" spans="1:63" ht="60" customHeight="1">
      <c r="A67" s="56">
        <f t="shared" si="5"/>
        <v>320</v>
      </c>
      <c r="B67" s="55">
        <f t="shared" si="6"/>
        <v>325</v>
      </c>
      <c r="C67" s="125">
        <f t="shared" si="7"/>
        <v>97.536000000000001</v>
      </c>
      <c r="D67" s="126">
        <f t="shared" si="8"/>
        <v>99.06</v>
      </c>
      <c r="E67" s="31"/>
      <c r="F67" s="124" t="s">
        <v>93</v>
      </c>
      <c r="G67" s="28" t="s">
        <v>155</v>
      </c>
      <c r="H67" s="29" t="s">
        <v>152</v>
      </c>
      <c r="I67" s="24"/>
      <c r="J67" s="41">
        <v>1.76</v>
      </c>
      <c r="K67" s="18"/>
      <c r="L67" s="16"/>
      <c r="M67" s="19"/>
      <c r="N67" s="3"/>
      <c r="O67" s="8"/>
      <c r="P67" s="37"/>
      <c r="Q67" s="38"/>
      <c r="R67" s="39"/>
      <c r="S67" s="40" t="s">
        <v>179</v>
      </c>
      <c r="T67" s="44" t="s">
        <v>171</v>
      </c>
      <c r="U67" s="46" t="s">
        <v>4</v>
      </c>
      <c r="V67" s="50" t="s">
        <v>265</v>
      </c>
      <c r="W67" s="124" t="s">
        <v>93</v>
      </c>
      <c r="X67" s="74">
        <v>2.5000000000000001E-3</v>
      </c>
      <c r="Y67" s="11"/>
      <c r="Z67" s="134">
        <v>2.7</v>
      </c>
      <c r="AA67" s="134">
        <v>6.9</v>
      </c>
      <c r="AB67" s="134">
        <v>12.4</v>
      </c>
      <c r="AC67" s="134">
        <v>35</v>
      </c>
      <c r="AD67" s="134" t="s">
        <v>252</v>
      </c>
      <c r="AE67" s="134">
        <v>4.9000000000000004</v>
      </c>
      <c r="AF67" s="134">
        <v>7.5</v>
      </c>
      <c r="AG67" s="134">
        <v>412</v>
      </c>
      <c r="AH67" s="134">
        <v>2.63</v>
      </c>
      <c r="AI67" s="134">
        <v>7.6</v>
      </c>
      <c r="AJ67" s="134">
        <v>2.5</v>
      </c>
      <c r="AK67" s="134">
        <v>0.8</v>
      </c>
      <c r="AL67" s="134">
        <v>14.6</v>
      </c>
      <c r="AM67" s="134">
        <v>93</v>
      </c>
      <c r="AN67" s="134">
        <v>0.2</v>
      </c>
      <c r="AO67" s="134">
        <v>1.1000000000000001</v>
      </c>
      <c r="AP67" s="134">
        <v>0.1</v>
      </c>
      <c r="AQ67" s="134">
        <v>40</v>
      </c>
      <c r="AR67" s="134">
        <v>1.35</v>
      </c>
      <c r="AS67" s="134">
        <v>7.1999999999999995E-2</v>
      </c>
      <c r="AT67" s="134">
        <v>12</v>
      </c>
      <c r="AU67" s="134">
        <v>20</v>
      </c>
      <c r="AV67" s="134">
        <v>0.62</v>
      </c>
      <c r="AW67" s="134">
        <v>54</v>
      </c>
      <c r="AX67" s="134">
        <v>8.3000000000000004E-2</v>
      </c>
      <c r="AY67" s="134" t="s">
        <v>253</v>
      </c>
      <c r="AZ67" s="134">
        <v>1.32</v>
      </c>
      <c r="BA67" s="134">
        <v>4.2999999999999997E-2</v>
      </c>
      <c r="BB67" s="134">
        <v>0.11</v>
      </c>
      <c r="BC67" s="134">
        <v>1.6</v>
      </c>
      <c r="BD67" s="134" t="s">
        <v>254</v>
      </c>
      <c r="BE67" s="134">
        <v>2.2999999999999998</v>
      </c>
      <c r="BF67" s="134">
        <v>0.2</v>
      </c>
      <c r="BG67" s="134" t="s">
        <v>268</v>
      </c>
      <c r="BH67" s="134">
        <v>5</v>
      </c>
      <c r="BI67" s="134" t="s">
        <v>255</v>
      </c>
      <c r="BJ67" s="134" t="s">
        <v>256</v>
      </c>
      <c r="BK67" s="134">
        <v>3.25</v>
      </c>
    </row>
    <row r="68" spans="1:63" ht="60" customHeight="1">
      <c r="A68" s="56">
        <f t="shared" si="5"/>
        <v>325</v>
      </c>
      <c r="B68" s="55">
        <f t="shared" si="6"/>
        <v>330</v>
      </c>
      <c r="C68" s="125">
        <f t="shared" si="7"/>
        <v>99.06</v>
      </c>
      <c r="D68" s="126">
        <f t="shared" si="8"/>
        <v>100.584</v>
      </c>
      <c r="E68" s="31"/>
      <c r="F68" s="124" t="s">
        <v>94</v>
      </c>
      <c r="G68" s="28" t="s">
        <v>155</v>
      </c>
      <c r="H68" s="29" t="s">
        <v>152</v>
      </c>
      <c r="I68" s="24"/>
      <c r="J68" s="41">
        <v>1.24</v>
      </c>
      <c r="K68" s="18"/>
      <c r="L68" s="15"/>
      <c r="M68" s="19"/>
      <c r="N68" s="3"/>
      <c r="O68" s="8"/>
      <c r="P68" s="37"/>
      <c r="Q68" s="38"/>
      <c r="R68" s="39"/>
      <c r="S68" s="40" t="s">
        <v>179</v>
      </c>
      <c r="T68" s="44" t="s">
        <v>171</v>
      </c>
      <c r="U68" s="46" t="s">
        <v>4</v>
      </c>
      <c r="V68" s="50" t="s">
        <v>265</v>
      </c>
      <c r="W68" s="124" t="s">
        <v>94</v>
      </c>
      <c r="X68" s="74">
        <v>6.0000000000000001E-3</v>
      </c>
      <c r="Y68" s="11"/>
      <c r="Z68" s="134">
        <v>2.6</v>
      </c>
      <c r="AA68" s="134">
        <v>2.2000000000000002</v>
      </c>
      <c r="AB68" s="134">
        <v>11.2</v>
      </c>
      <c r="AC68" s="134">
        <v>37</v>
      </c>
      <c r="AD68" s="134" t="s">
        <v>252</v>
      </c>
      <c r="AE68" s="134">
        <v>5.6</v>
      </c>
      <c r="AF68" s="134">
        <v>6.8</v>
      </c>
      <c r="AG68" s="134">
        <v>400</v>
      </c>
      <c r="AH68" s="134">
        <v>2.3199999999999998</v>
      </c>
      <c r="AI68" s="134">
        <v>7.7</v>
      </c>
      <c r="AJ68" s="134">
        <v>1.8</v>
      </c>
      <c r="AK68" s="134">
        <v>4.2</v>
      </c>
      <c r="AL68" s="134">
        <v>13</v>
      </c>
      <c r="AM68" s="134">
        <v>36</v>
      </c>
      <c r="AN68" s="134">
        <v>0.1</v>
      </c>
      <c r="AO68" s="134">
        <v>1.2</v>
      </c>
      <c r="AP68" s="134">
        <v>0.2</v>
      </c>
      <c r="AQ68" s="134">
        <v>33</v>
      </c>
      <c r="AR68" s="134">
        <v>0.94</v>
      </c>
      <c r="AS68" s="134">
        <v>7.0000000000000007E-2</v>
      </c>
      <c r="AT68" s="134">
        <v>7</v>
      </c>
      <c r="AU68" s="134">
        <v>19</v>
      </c>
      <c r="AV68" s="134">
        <v>0.56999999999999995</v>
      </c>
      <c r="AW68" s="134">
        <v>42</v>
      </c>
      <c r="AX68" s="134">
        <v>8.3000000000000004E-2</v>
      </c>
      <c r="AY68" s="134" t="s">
        <v>253</v>
      </c>
      <c r="AZ68" s="134">
        <v>1.18</v>
      </c>
      <c r="BA68" s="134">
        <v>0.04</v>
      </c>
      <c r="BB68" s="134">
        <v>0.12</v>
      </c>
      <c r="BC68" s="134">
        <v>6.7</v>
      </c>
      <c r="BD68" s="134" t="s">
        <v>254</v>
      </c>
      <c r="BE68" s="134">
        <v>1.9</v>
      </c>
      <c r="BF68" s="134">
        <v>0.2</v>
      </c>
      <c r="BG68" s="134" t="s">
        <v>268</v>
      </c>
      <c r="BH68" s="134">
        <v>5</v>
      </c>
      <c r="BI68" s="134" t="s">
        <v>255</v>
      </c>
      <c r="BJ68" s="134" t="s">
        <v>256</v>
      </c>
      <c r="BK68" s="134">
        <v>2.86</v>
      </c>
    </row>
    <row r="69" spans="1:63" ht="60" customHeight="1">
      <c r="A69" s="56">
        <f t="shared" si="5"/>
        <v>330</v>
      </c>
      <c r="B69" s="55">
        <f t="shared" si="6"/>
        <v>335</v>
      </c>
      <c r="C69" s="125">
        <f t="shared" si="7"/>
        <v>100.584</v>
      </c>
      <c r="D69" s="126">
        <f t="shared" si="8"/>
        <v>102.108</v>
      </c>
      <c r="E69" s="31"/>
      <c r="F69" s="124" t="s">
        <v>95</v>
      </c>
      <c r="G69" s="28" t="s">
        <v>155</v>
      </c>
      <c r="H69" s="29" t="s">
        <v>152</v>
      </c>
      <c r="I69" s="24"/>
      <c r="J69" s="41">
        <v>1.21</v>
      </c>
      <c r="K69" s="18"/>
      <c r="L69" s="16"/>
      <c r="M69" s="19"/>
      <c r="N69" s="3"/>
      <c r="O69" s="8"/>
      <c r="P69" s="37"/>
      <c r="Q69" s="38"/>
      <c r="R69" s="39"/>
      <c r="S69" s="40" t="s">
        <v>179</v>
      </c>
      <c r="T69" s="44" t="s">
        <v>171</v>
      </c>
      <c r="U69" s="46" t="s">
        <v>4</v>
      </c>
      <c r="V69" s="50" t="s">
        <v>265</v>
      </c>
      <c r="W69" s="124" t="s">
        <v>95</v>
      </c>
      <c r="X69" s="74">
        <v>8.9999999999999993E-3</v>
      </c>
      <c r="Y69" s="11"/>
      <c r="Z69" s="134">
        <v>2.8</v>
      </c>
      <c r="AA69" s="134">
        <v>3</v>
      </c>
      <c r="AB69" s="134">
        <v>12.5</v>
      </c>
      <c r="AC69" s="134">
        <v>38</v>
      </c>
      <c r="AD69" s="134" t="s">
        <v>252</v>
      </c>
      <c r="AE69" s="134">
        <v>4.5999999999999996</v>
      </c>
      <c r="AF69" s="134">
        <v>7</v>
      </c>
      <c r="AG69" s="134">
        <v>379</v>
      </c>
      <c r="AH69" s="134">
        <v>2.25</v>
      </c>
      <c r="AI69" s="134">
        <v>8</v>
      </c>
      <c r="AJ69" s="134">
        <v>3</v>
      </c>
      <c r="AK69" s="134">
        <v>1.1000000000000001</v>
      </c>
      <c r="AL69" s="134">
        <v>14.2</v>
      </c>
      <c r="AM69" s="134">
        <v>36</v>
      </c>
      <c r="AN69" s="134">
        <v>0.2</v>
      </c>
      <c r="AO69" s="134">
        <v>1</v>
      </c>
      <c r="AP69" s="134">
        <v>0.2</v>
      </c>
      <c r="AQ69" s="134">
        <v>37</v>
      </c>
      <c r="AR69" s="134">
        <v>0.89</v>
      </c>
      <c r="AS69" s="134">
        <v>7.0999999999999994E-2</v>
      </c>
      <c r="AT69" s="134">
        <v>11</v>
      </c>
      <c r="AU69" s="134">
        <v>21</v>
      </c>
      <c r="AV69" s="134">
        <v>0.54</v>
      </c>
      <c r="AW69" s="134">
        <v>43</v>
      </c>
      <c r="AX69" s="134">
        <v>8.6999999999999994E-2</v>
      </c>
      <c r="AY69" s="134" t="s">
        <v>253</v>
      </c>
      <c r="AZ69" s="134">
        <v>1.1499999999999999</v>
      </c>
      <c r="BA69" s="134">
        <v>4.7E-2</v>
      </c>
      <c r="BB69" s="134">
        <v>0.11</v>
      </c>
      <c r="BC69" s="134">
        <v>2.7</v>
      </c>
      <c r="BD69" s="134" t="s">
        <v>254</v>
      </c>
      <c r="BE69" s="134">
        <v>2.2000000000000002</v>
      </c>
      <c r="BF69" s="134">
        <v>0.2</v>
      </c>
      <c r="BG69" s="134">
        <v>0.05</v>
      </c>
      <c r="BH69" s="134">
        <v>5</v>
      </c>
      <c r="BI69" s="134" t="s">
        <v>255</v>
      </c>
      <c r="BJ69" s="134" t="s">
        <v>256</v>
      </c>
      <c r="BK69" s="134">
        <v>3.75</v>
      </c>
    </row>
    <row r="70" spans="1:63" ht="57" customHeight="1" thickBot="1">
      <c r="A70" s="56">
        <f t="shared" si="5"/>
        <v>335</v>
      </c>
      <c r="B70" s="55">
        <f t="shared" si="6"/>
        <v>340</v>
      </c>
      <c r="C70" s="125">
        <f t="shared" si="7"/>
        <v>102.108</v>
      </c>
      <c r="D70" s="126">
        <f t="shared" si="8"/>
        <v>103.63200000000001</v>
      </c>
      <c r="E70" s="31"/>
      <c r="F70" s="124" t="s">
        <v>96</v>
      </c>
      <c r="G70" s="28" t="s">
        <v>155</v>
      </c>
      <c r="H70" s="29" t="s">
        <v>152</v>
      </c>
      <c r="I70" s="24"/>
      <c r="J70" s="42">
        <v>0.81200000000000006</v>
      </c>
      <c r="K70" s="77"/>
      <c r="L70" s="76"/>
      <c r="M70" s="107"/>
      <c r="N70" s="3"/>
      <c r="O70" s="8"/>
      <c r="P70" s="37"/>
      <c r="Q70" s="38"/>
      <c r="R70" s="39"/>
      <c r="S70" s="40" t="s">
        <v>179</v>
      </c>
      <c r="T70" s="44" t="s">
        <v>171</v>
      </c>
      <c r="U70" s="46" t="s">
        <v>4</v>
      </c>
      <c r="V70" s="50" t="s">
        <v>265</v>
      </c>
      <c r="W70" s="124" t="s">
        <v>96</v>
      </c>
      <c r="X70" s="74">
        <v>2.9000000000000001E-2</v>
      </c>
      <c r="Y70" s="11"/>
      <c r="Z70" s="134">
        <v>2.2000000000000002</v>
      </c>
      <c r="AA70" s="134">
        <v>7</v>
      </c>
      <c r="AB70" s="134">
        <v>24.6</v>
      </c>
      <c r="AC70" s="134">
        <v>40</v>
      </c>
      <c r="AD70" s="134">
        <v>0.2</v>
      </c>
      <c r="AE70" s="134">
        <v>4.5999999999999996</v>
      </c>
      <c r="AF70" s="134">
        <v>9.1</v>
      </c>
      <c r="AG70" s="134">
        <v>490</v>
      </c>
      <c r="AH70" s="134">
        <v>2.2599999999999998</v>
      </c>
      <c r="AI70" s="134">
        <v>7.7</v>
      </c>
      <c r="AJ70" s="134">
        <v>4.4000000000000004</v>
      </c>
      <c r="AK70" s="134">
        <v>3</v>
      </c>
      <c r="AL70" s="134">
        <v>15.8</v>
      </c>
      <c r="AM70" s="134">
        <v>57</v>
      </c>
      <c r="AN70" s="134">
        <v>0.5</v>
      </c>
      <c r="AO70" s="134">
        <v>0.9</v>
      </c>
      <c r="AP70" s="134">
        <v>0.3</v>
      </c>
      <c r="AQ70" s="134">
        <v>32</v>
      </c>
      <c r="AR70" s="134">
        <v>1.32</v>
      </c>
      <c r="AS70" s="134">
        <v>7.4999999999999997E-2</v>
      </c>
      <c r="AT70" s="134">
        <v>15</v>
      </c>
      <c r="AU70" s="134">
        <v>17</v>
      </c>
      <c r="AV70" s="134">
        <v>0.49</v>
      </c>
      <c r="AW70" s="134">
        <v>56</v>
      </c>
      <c r="AX70" s="134">
        <v>4.4999999999999998E-2</v>
      </c>
      <c r="AY70" s="134" t="s">
        <v>253</v>
      </c>
      <c r="AZ70" s="134">
        <v>1.07</v>
      </c>
      <c r="BA70" s="134">
        <v>0.04</v>
      </c>
      <c r="BB70" s="134">
        <v>0.17</v>
      </c>
      <c r="BC70" s="134">
        <v>2.2999999999999998</v>
      </c>
      <c r="BD70" s="134" t="s">
        <v>254</v>
      </c>
      <c r="BE70" s="134">
        <v>2.4</v>
      </c>
      <c r="BF70" s="134">
        <v>0.3</v>
      </c>
      <c r="BG70" s="134">
        <v>0.24</v>
      </c>
      <c r="BH70" s="134">
        <v>5</v>
      </c>
      <c r="BI70" s="134" t="s">
        <v>255</v>
      </c>
      <c r="BJ70" s="134" t="s">
        <v>256</v>
      </c>
      <c r="BK70" s="134">
        <v>1.61</v>
      </c>
    </row>
    <row r="71" spans="1:63" ht="57.75" customHeight="1">
      <c r="A71" s="56">
        <f t="shared" si="5"/>
        <v>340</v>
      </c>
      <c r="B71" s="55">
        <f t="shared" si="6"/>
        <v>345</v>
      </c>
      <c r="C71" s="125">
        <f t="shared" si="7"/>
        <v>103.63200000000001</v>
      </c>
      <c r="D71" s="126">
        <f t="shared" si="8"/>
        <v>105.15600000000001</v>
      </c>
      <c r="E71" s="31"/>
      <c r="F71" s="124" t="s">
        <v>97</v>
      </c>
      <c r="G71" s="28" t="s">
        <v>155</v>
      </c>
      <c r="H71" s="29" t="s">
        <v>152</v>
      </c>
      <c r="I71" s="24"/>
      <c r="J71" s="17">
        <v>0.42</v>
      </c>
      <c r="K71" s="18"/>
      <c r="L71" s="78"/>
      <c r="M71" s="19"/>
      <c r="N71" s="3"/>
      <c r="O71" s="8"/>
      <c r="P71" s="37"/>
      <c r="Q71" s="38"/>
      <c r="R71" s="39"/>
      <c r="S71" s="40" t="s">
        <v>179</v>
      </c>
      <c r="T71" s="44" t="s">
        <v>171</v>
      </c>
      <c r="U71" s="46" t="s">
        <v>4</v>
      </c>
      <c r="V71" s="50" t="s">
        <v>193</v>
      </c>
      <c r="W71" s="124" t="s">
        <v>97</v>
      </c>
      <c r="X71" s="74">
        <v>3.2000000000000001E-2</v>
      </c>
      <c r="Y71" s="11"/>
      <c r="Z71" s="134">
        <v>2.2000000000000002</v>
      </c>
      <c r="AA71" s="134">
        <v>3.6</v>
      </c>
      <c r="AB71" s="134">
        <v>9.8000000000000007</v>
      </c>
      <c r="AC71" s="134">
        <v>39</v>
      </c>
      <c r="AD71" s="134">
        <v>0.1</v>
      </c>
      <c r="AE71" s="134">
        <v>4.8</v>
      </c>
      <c r="AF71" s="134">
        <v>10.8</v>
      </c>
      <c r="AG71" s="134">
        <v>538</v>
      </c>
      <c r="AH71" s="134">
        <v>2.48</v>
      </c>
      <c r="AI71" s="134">
        <v>8.8000000000000007</v>
      </c>
      <c r="AJ71" s="134">
        <v>3.2</v>
      </c>
      <c r="AK71" s="134">
        <v>3.4</v>
      </c>
      <c r="AL71" s="134">
        <v>14.3</v>
      </c>
      <c r="AM71" s="134">
        <v>46</v>
      </c>
      <c r="AN71" s="134">
        <v>0.2</v>
      </c>
      <c r="AO71" s="134">
        <v>0.7</v>
      </c>
      <c r="AP71" s="134">
        <v>0.4</v>
      </c>
      <c r="AQ71" s="134">
        <v>35</v>
      </c>
      <c r="AR71" s="134">
        <v>1.37</v>
      </c>
      <c r="AS71" s="134">
        <v>7.1999999999999995E-2</v>
      </c>
      <c r="AT71" s="134">
        <v>13</v>
      </c>
      <c r="AU71" s="134">
        <v>17</v>
      </c>
      <c r="AV71" s="134">
        <v>0.63</v>
      </c>
      <c r="AW71" s="134">
        <v>46</v>
      </c>
      <c r="AX71" s="134">
        <v>2.7E-2</v>
      </c>
      <c r="AY71" s="134" t="s">
        <v>253</v>
      </c>
      <c r="AZ71" s="134">
        <v>1.2</v>
      </c>
      <c r="BA71" s="134">
        <v>3.6999999999999998E-2</v>
      </c>
      <c r="BB71" s="134">
        <v>0.16</v>
      </c>
      <c r="BC71" s="134">
        <v>1.2</v>
      </c>
      <c r="BD71" s="134" t="s">
        <v>254</v>
      </c>
      <c r="BE71" s="134">
        <v>2.5</v>
      </c>
      <c r="BF71" s="134">
        <v>0.2</v>
      </c>
      <c r="BG71" s="134">
        <v>0.33</v>
      </c>
      <c r="BH71" s="134">
        <v>6</v>
      </c>
      <c r="BI71" s="134" t="s">
        <v>255</v>
      </c>
      <c r="BJ71" s="134" t="s">
        <v>256</v>
      </c>
      <c r="BK71" s="134">
        <v>2.35</v>
      </c>
    </row>
    <row r="72" spans="1:63" ht="60" customHeight="1">
      <c r="A72" s="56">
        <f t="shared" si="5"/>
        <v>345</v>
      </c>
      <c r="B72" s="55">
        <f t="shared" si="6"/>
        <v>350</v>
      </c>
      <c r="C72" s="125">
        <f t="shared" si="7"/>
        <v>105.15600000000001</v>
      </c>
      <c r="D72" s="126">
        <f t="shared" si="8"/>
        <v>106.68</v>
      </c>
      <c r="E72" s="31"/>
      <c r="F72" s="124" t="s">
        <v>98</v>
      </c>
      <c r="G72" s="28" t="s">
        <v>155</v>
      </c>
      <c r="H72" s="29" t="s">
        <v>152</v>
      </c>
      <c r="I72" s="24"/>
      <c r="J72" s="17">
        <v>0.14399999999999999</v>
      </c>
      <c r="K72" s="18"/>
      <c r="L72" s="15"/>
      <c r="M72" s="19"/>
      <c r="N72" s="3"/>
      <c r="O72" s="8"/>
      <c r="P72" s="37"/>
      <c r="Q72" s="38"/>
      <c r="R72" s="39"/>
      <c r="S72" s="40" t="s">
        <v>180</v>
      </c>
      <c r="T72" s="44" t="s">
        <v>171</v>
      </c>
      <c r="U72" s="46" t="s">
        <v>4</v>
      </c>
      <c r="V72" s="50" t="s">
        <v>194</v>
      </c>
      <c r="W72" s="124" t="s">
        <v>98</v>
      </c>
      <c r="X72" s="74">
        <v>3.5000000000000003E-2</v>
      </c>
      <c r="Y72" s="11"/>
      <c r="Z72" s="134">
        <v>2.5</v>
      </c>
      <c r="AA72" s="134">
        <v>12.5</v>
      </c>
      <c r="AB72" s="134">
        <v>24.3</v>
      </c>
      <c r="AC72" s="134">
        <v>30</v>
      </c>
      <c r="AD72" s="134">
        <v>0.8</v>
      </c>
      <c r="AE72" s="134">
        <v>3.5</v>
      </c>
      <c r="AF72" s="134">
        <v>7.3</v>
      </c>
      <c r="AG72" s="134">
        <v>1251</v>
      </c>
      <c r="AH72" s="134">
        <v>2.2799999999999998</v>
      </c>
      <c r="AI72" s="134">
        <v>14.6</v>
      </c>
      <c r="AJ72" s="134">
        <v>4.5</v>
      </c>
      <c r="AK72" s="134">
        <v>13.9</v>
      </c>
      <c r="AL72" s="134">
        <v>12.1</v>
      </c>
      <c r="AM72" s="134">
        <v>40</v>
      </c>
      <c r="AN72" s="134">
        <v>0.5</v>
      </c>
      <c r="AO72" s="134">
        <v>1.5</v>
      </c>
      <c r="AP72" s="134">
        <v>1.3</v>
      </c>
      <c r="AQ72" s="134">
        <v>14</v>
      </c>
      <c r="AR72" s="134">
        <v>2.71</v>
      </c>
      <c r="AS72" s="134">
        <v>6.5000000000000002E-2</v>
      </c>
      <c r="AT72" s="134">
        <v>13</v>
      </c>
      <c r="AU72" s="134">
        <v>14</v>
      </c>
      <c r="AV72" s="134">
        <v>0.28999999999999998</v>
      </c>
      <c r="AW72" s="134">
        <v>36</v>
      </c>
      <c r="AX72" s="134">
        <v>1.4E-2</v>
      </c>
      <c r="AY72" s="134" t="s">
        <v>253</v>
      </c>
      <c r="AZ72" s="134">
        <v>0.73</v>
      </c>
      <c r="BA72" s="134">
        <v>1.6E-2</v>
      </c>
      <c r="BB72" s="134">
        <v>0.22</v>
      </c>
      <c r="BC72" s="134">
        <v>2.2000000000000002</v>
      </c>
      <c r="BD72" s="134" t="s">
        <v>254</v>
      </c>
      <c r="BE72" s="134">
        <v>1.9</v>
      </c>
      <c r="BF72" s="134">
        <v>0.3</v>
      </c>
      <c r="BG72" s="134">
        <v>0.81</v>
      </c>
      <c r="BH72" s="134">
        <v>3</v>
      </c>
      <c r="BI72" s="134" t="s">
        <v>255</v>
      </c>
      <c r="BJ72" s="134" t="s">
        <v>256</v>
      </c>
      <c r="BK72" s="134">
        <v>1.51</v>
      </c>
    </row>
    <row r="73" spans="1:63" ht="57.75" customHeight="1">
      <c r="A73" s="56">
        <f t="shared" si="5"/>
        <v>350</v>
      </c>
      <c r="B73" s="55">
        <f t="shared" si="6"/>
        <v>355</v>
      </c>
      <c r="C73" s="125">
        <f t="shared" si="7"/>
        <v>106.68</v>
      </c>
      <c r="D73" s="126">
        <f t="shared" si="8"/>
        <v>108.20400000000001</v>
      </c>
      <c r="E73" s="31"/>
      <c r="F73" s="124" t="s">
        <v>99</v>
      </c>
      <c r="G73" s="28" t="s">
        <v>155</v>
      </c>
      <c r="H73" s="29" t="s">
        <v>152</v>
      </c>
      <c r="I73" s="24"/>
      <c r="J73" s="17">
        <v>0.33300000000000002</v>
      </c>
      <c r="K73" s="18"/>
      <c r="L73" s="16"/>
      <c r="M73" s="19"/>
      <c r="N73" s="3"/>
      <c r="O73" s="8"/>
      <c r="P73" s="37" t="s">
        <v>7</v>
      </c>
      <c r="Q73" s="38">
        <v>0.1</v>
      </c>
      <c r="R73" s="39" t="s">
        <v>172</v>
      </c>
      <c r="S73" s="40" t="s">
        <v>180</v>
      </c>
      <c r="T73" s="44" t="s">
        <v>171</v>
      </c>
      <c r="U73" s="46" t="s">
        <v>4</v>
      </c>
      <c r="V73" s="50" t="s">
        <v>194</v>
      </c>
      <c r="W73" s="124" t="s">
        <v>99</v>
      </c>
      <c r="X73" s="74">
        <v>1.7000000000000001E-2</v>
      </c>
      <c r="Y73" s="11"/>
      <c r="Z73" s="134">
        <v>2.8</v>
      </c>
      <c r="AA73" s="134">
        <v>11.2</v>
      </c>
      <c r="AB73" s="134">
        <v>9.5</v>
      </c>
      <c r="AC73" s="134">
        <v>36</v>
      </c>
      <c r="AD73" s="134">
        <v>0.2</v>
      </c>
      <c r="AE73" s="134">
        <v>4.5999999999999996</v>
      </c>
      <c r="AF73" s="134">
        <v>5.9</v>
      </c>
      <c r="AG73" s="134">
        <v>594</v>
      </c>
      <c r="AH73" s="134">
        <v>2.27</v>
      </c>
      <c r="AI73" s="134">
        <v>4.8</v>
      </c>
      <c r="AJ73" s="134">
        <v>3.9</v>
      </c>
      <c r="AK73" s="134">
        <v>1.5</v>
      </c>
      <c r="AL73" s="134">
        <v>15</v>
      </c>
      <c r="AM73" s="134">
        <v>48</v>
      </c>
      <c r="AN73" s="134">
        <v>0.2</v>
      </c>
      <c r="AO73" s="134">
        <v>1.1000000000000001</v>
      </c>
      <c r="AP73" s="134">
        <v>0.3</v>
      </c>
      <c r="AQ73" s="134">
        <v>31</v>
      </c>
      <c r="AR73" s="134">
        <v>1.69</v>
      </c>
      <c r="AS73" s="134">
        <v>8.2000000000000003E-2</v>
      </c>
      <c r="AT73" s="134">
        <v>15</v>
      </c>
      <c r="AU73" s="134">
        <v>18</v>
      </c>
      <c r="AV73" s="134">
        <v>0.46</v>
      </c>
      <c r="AW73" s="134">
        <v>49</v>
      </c>
      <c r="AX73" s="134">
        <v>3.6999999999999998E-2</v>
      </c>
      <c r="AY73" s="134" t="s">
        <v>253</v>
      </c>
      <c r="AZ73" s="134">
        <v>1.07</v>
      </c>
      <c r="BA73" s="134">
        <v>3.4000000000000002E-2</v>
      </c>
      <c r="BB73" s="134">
        <v>0.2</v>
      </c>
      <c r="BC73" s="134">
        <v>1.9</v>
      </c>
      <c r="BD73" s="134" t="s">
        <v>254</v>
      </c>
      <c r="BE73" s="134">
        <v>2.7</v>
      </c>
      <c r="BF73" s="134">
        <v>0.3</v>
      </c>
      <c r="BG73" s="134">
        <v>0.19</v>
      </c>
      <c r="BH73" s="134">
        <v>5</v>
      </c>
      <c r="BI73" s="134" t="s">
        <v>255</v>
      </c>
      <c r="BJ73" s="134" t="s">
        <v>256</v>
      </c>
      <c r="BK73" s="134">
        <v>2.11</v>
      </c>
    </row>
    <row r="74" spans="1:63" ht="57" customHeight="1">
      <c r="A74" s="56">
        <f t="shared" si="5"/>
        <v>355</v>
      </c>
      <c r="B74" s="55">
        <f t="shared" si="6"/>
        <v>360</v>
      </c>
      <c r="C74" s="125">
        <f t="shared" si="7"/>
        <v>108.20400000000001</v>
      </c>
      <c r="D74" s="126">
        <f t="shared" si="8"/>
        <v>109.72800000000001</v>
      </c>
      <c r="E74" s="31"/>
      <c r="F74" s="124" t="s">
        <v>100</v>
      </c>
      <c r="G74" s="28" t="s">
        <v>155</v>
      </c>
      <c r="H74" s="29" t="s">
        <v>152</v>
      </c>
      <c r="I74" s="24"/>
      <c r="J74" s="42">
        <v>0.621</v>
      </c>
      <c r="K74" s="18"/>
      <c r="L74" s="15"/>
      <c r="M74" s="19"/>
      <c r="N74" s="3"/>
      <c r="O74" s="8"/>
      <c r="P74" s="37"/>
      <c r="Q74" s="38"/>
      <c r="R74" s="39"/>
      <c r="S74" s="40" t="s">
        <v>179</v>
      </c>
      <c r="T74" s="44" t="s">
        <v>171</v>
      </c>
      <c r="U74" s="46" t="s">
        <v>4</v>
      </c>
      <c r="V74" s="50" t="s">
        <v>265</v>
      </c>
      <c r="W74" s="124" t="s">
        <v>100</v>
      </c>
      <c r="X74" s="74">
        <v>1.2E-2</v>
      </c>
      <c r="Y74" s="11"/>
      <c r="Z74" s="134">
        <v>2.9</v>
      </c>
      <c r="AA74" s="134">
        <v>2.5</v>
      </c>
      <c r="AB74" s="134">
        <v>14.2</v>
      </c>
      <c r="AC74" s="134">
        <v>38</v>
      </c>
      <c r="AD74" s="134" t="s">
        <v>252</v>
      </c>
      <c r="AE74" s="134">
        <v>5.0999999999999996</v>
      </c>
      <c r="AF74" s="134">
        <v>4.4000000000000004</v>
      </c>
      <c r="AG74" s="134">
        <v>443</v>
      </c>
      <c r="AH74" s="134">
        <v>2.35</v>
      </c>
      <c r="AI74" s="134">
        <v>7.5</v>
      </c>
      <c r="AJ74" s="134">
        <v>2</v>
      </c>
      <c r="AK74" s="134">
        <v>4.9000000000000004</v>
      </c>
      <c r="AL74" s="134">
        <v>13.3</v>
      </c>
      <c r="AM74" s="134">
        <v>45</v>
      </c>
      <c r="AN74" s="134">
        <v>0.2</v>
      </c>
      <c r="AO74" s="134">
        <v>1.3</v>
      </c>
      <c r="AP74" s="134">
        <v>0.1</v>
      </c>
      <c r="AQ74" s="134">
        <v>35</v>
      </c>
      <c r="AR74" s="134">
        <v>0.93</v>
      </c>
      <c r="AS74" s="134">
        <v>7.6999999999999999E-2</v>
      </c>
      <c r="AT74" s="134">
        <v>9</v>
      </c>
      <c r="AU74" s="134">
        <v>20</v>
      </c>
      <c r="AV74" s="134">
        <v>0.6</v>
      </c>
      <c r="AW74" s="134">
        <v>57</v>
      </c>
      <c r="AX74" s="134">
        <v>9.5000000000000001E-2</v>
      </c>
      <c r="AY74" s="134" t="s">
        <v>253</v>
      </c>
      <c r="AZ74" s="134">
        <v>1.21</v>
      </c>
      <c r="BA74" s="134">
        <v>5.0999999999999997E-2</v>
      </c>
      <c r="BB74" s="134">
        <v>0.13</v>
      </c>
      <c r="BC74" s="134">
        <v>2.4</v>
      </c>
      <c r="BD74" s="134" t="s">
        <v>254</v>
      </c>
      <c r="BE74" s="134">
        <v>2.2000000000000002</v>
      </c>
      <c r="BF74" s="134">
        <v>0.2</v>
      </c>
      <c r="BG74" s="134" t="s">
        <v>268</v>
      </c>
      <c r="BH74" s="134">
        <v>6</v>
      </c>
      <c r="BI74" s="134" t="s">
        <v>255</v>
      </c>
      <c r="BJ74" s="134" t="s">
        <v>256</v>
      </c>
      <c r="BK74" s="134">
        <v>1.83</v>
      </c>
    </row>
    <row r="75" spans="1:63" ht="60" customHeight="1">
      <c r="A75" s="56">
        <f t="shared" si="5"/>
        <v>360</v>
      </c>
      <c r="B75" s="55">
        <f t="shared" si="6"/>
        <v>365</v>
      </c>
      <c r="C75" s="125">
        <f t="shared" si="7"/>
        <v>109.72800000000001</v>
      </c>
      <c r="D75" s="126">
        <f t="shared" si="8"/>
        <v>111.25200000000001</v>
      </c>
      <c r="E75" s="31"/>
      <c r="F75" s="124" t="s">
        <v>101</v>
      </c>
      <c r="G75" s="28" t="s">
        <v>155</v>
      </c>
      <c r="H75" s="29" t="s">
        <v>152</v>
      </c>
      <c r="I75" s="24"/>
      <c r="J75" s="41">
        <v>1.73</v>
      </c>
      <c r="K75" s="18"/>
      <c r="L75" s="16"/>
      <c r="M75" s="19"/>
      <c r="N75" s="3"/>
      <c r="O75" s="8"/>
      <c r="P75" s="37"/>
      <c r="Q75" s="38"/>
      <c r="R75" s="39"/>
      <c r="S75" s="40" t="s">
        <v>179</v>
      </c>
      <c r="T75" s="44" t="s">
        <v>171</v>
      </c>
      <c r="U75" s="46" t="s">
        <v>4</v>
      </c>
      <c r="V75" s="50" t="s">
        <v>265</v>
      </c>
      <c r="W75" s="124" t="s">
        <v>101</v>
      </c>
      <c r="X75" s="74">
        <v>1.2E-2</v>
      </c>
      <c r="Y75" s="11"/>
      <c r="Z75" s="134">
        <v>3.1</v>
      </c>
      <c r="AA75" s="134">
        <v>9.3000000000000007</v>
      </c>
      <c r="AB75" s="134">
        <v>12</v>
      </c>
      <c r="AC75" s="134">
        <v>35</v>
      </c>
      <c r="AD75" s="134">
        <v>0.1</v>
      </c>
      <c r="AE75" s="134">
        <v>4.7</v>
      </c>
      <c r="AF75" s="134">
        <v>6.2</v>
      </c>
      <c r="AG75" s="134">
        <v>373</v>
      </c>
      <c r="AH75" s="134">
        <v>2.2599999999999998</v>
      </c>
      <c r="AI75" s="134">
        <v>8.1999999999999993</v>
      </c>
      <c r="AJ75" s="134">
        <v>2.6</v>
      </c>
      <c r="AK75" s="134">
        <v>1.2</v>
      </c>
      <c r="AL75" s="134">
        <v>13.6</v>
      </c>
      <c r="AM75" s="134">
        <v>37</v>
      </c>
      <c r="AN75" s="134">
        <v>0.2</v>
      </c>
      <c r="AO75" s="134">
        <v>1.2</v>
      </c>
      <c r="AP75" s="134">
        <v>0.3</v>
      </c>
      <c r="AQ75" s="134">
        <v>36</v>
      </c>
      <c r="AR75" s="134">
        <v>0.84</v>
      </c>
      <c r="AS75" s="134">
        <v>7.3999999999999996E-2</v>
      </c>
      <c r="AT75" s="134">
        <v>10</v>
      </c>
      <c r="AU75" s="134">
        <v>21</v>
      </c>
      <c r="AV75" s="134">
        <v>0.53</v>
      </c>
      <c r="AW75" s="134">
        <v>47</v>
      </c>
      <c r="AX75" s="134">
        <v>9.4E-2</v>
      </c>
      <c r="AY75" s="134" t="s">
        <v>253</v>
      </c>
      <c r="AZ75" s="134">
        <v>1.05</v>
      </c>
      <c r="BA75" s="134">
        <v>4.5999999999999999E-2</v>
      </c>
      <c r="BB75" s="134">
        <v>0.13</v>
      </c>
      <c r="BC75" s="134">
        <v>3.3</v>
      </c>
      <c r="BD75" s="134" t="s">
        <v>254</v>
      </c>
      <c r="BE75" s="134">
        <v>2</v>
      </c>
      <c r="BF75" s="134">
        <v>0.2</v>
      </c>
      <c r="BG75" s="134">
        <v>0.06</v>
      </c>
      <c r="BH75" s="134">
        <v>5</v>
      </c>
      <c r="BI75" s="134" t="s">
        <v>255</v>
      </c>
      <c r="BJ75" s="134" t="s">
        <v>256</v>
      </c>
      <c r="BK75" s="134">
        <v>1.48</v>
      </c>
    </row>
    <row r="76" spans="1:63" ht="57.75" customHeight="1">
      <c r="A76" s="56">
        <f t="shared" si="5"/>
        <v>365</v>
      </c>
      <c r="B76" s="55">
        <f t="shared" si="6"/>
        <v>370</v>
      </c>
      <c r="C76" s="125">
        <f t="shared" si="7"/>
        <v>111.25200000000001</v>
      </c>
      <c r="D76" s="126">
        <f t="shared" si="8"/>
        <v>112.77600000000001</v>
      </c>
      <c r="E76" s="31"/>
      <c r="F76" s="124" t="s">
        <v>102</v>
      </c>
      <c r="G76" s="28" t="s">
        <v>155</v>
      </c>
      <c r="H76" s="29" t="s">
        <v>152</v>
      </c>
      <c r="I76" s="24"/>
      <c r="J76" s="41">
        <v>6.13</v>
      </c>
      <c r="K76" s="18"/>
      <c r="L76" s="15"/>
      <c r="M76" s="19"/>
      <c r="N76" s="3"/>
      <c r="O76" s="8"/>
      <c r="P76" s="37"/>
      <c r="Q76" s="38"/>
      <c r="R76" s="39"/>
      <c r="S76" s="40" t="s">
        <v>179</v>
      </c>
      <c r="T76" s="44" t="s">
        <v>171</v>
      </c>
      <c r="U76" s="46" t="s">
        <v>4</v>
      </c>
      <c r="V76" s="50" t="s">
        <v>266</v>
      </c>
      <c r="W76" s="124" t="s">
        <v>102</v>
      </c>
      <c r="X76" s="74">
        <v>1.4999999999999999E-2</v>
      </c>
      <c r="Y76" s="11"/>
      <c r="Z76" s="134">
        <v>2.1</v>
      </c>
      <c r="AA76" s="134">
        <v>82</v>
      </c>
      <c r="AB76" s="134">
        <v>1200.2</v>
      </c>
      <c r="AC76" s="134">
        <v>3963</v>
      </c>
      <c r="AD76" s="134">
        <v>14.2</v>
      </c>
      <c r="AE76" s="134">
        <v>3.6</v>
      </c>
      <c r="AF76" s="134">
        <v>3.1</v>
      </c>
      <c r="AG76" s="134">
        <v>1373</v>
      </c>
      <c r="AH76" s="134">
        <v>2.33</v>
      </c>
      <c r="AI76" s="134">
        <v>6.2</v>
      </c>
      <c r="AJ76" s="134">
        <v>4.4000000000000004</v>
      </c>
      <c r="AK76" s="134">
        <v>23.1</v>
      </c>
      <c r="AL76" s="134">
        <v>13.5</v>
      </c>
      <c r="AM76" s="134">
        <v>72</v>
      </c>
      <c r="AN76" s="134">
        <v>172</v>
      </c>
      <c r="AO76" s="134">
        <v>20.5</v>
      </c>
      <c r="AP76" s="134">
        <v>2.2000000000000002</v>
      </c>
      <c r="AQ76" s="134">
        <v>20</v>
      </c>
      <c r="AR76" s="134">
        <v>1.63</v>
      </c>
      <c r="AS76" s="134">
        <v>7.2999999999999995E-2</v>
      </c>
      <c r="AT76" s="134">
        <v>19</v>
      </c>
      <c r="AU76" s="134">
        <v>14</v>
      </c>
      <c r="AV76" s="134">
        <v>0.28000000000000003</v>
      </c>
      <c r="AW76" s="134">
        <v>62</v>
      </c>
      <c r="AX76" s="134">
        <v>1.4E-2</v>
      </c>
      <c r="AY76" s="134" t="s">
        <v>253</v>
      </c>
      <c r="AZ76" s="134">
        <v>1.1200000000000001</v>
      </c>
      <c r="BA76" s="134">
        <v>2.5999999999999999E-2</v>
      </c>
      <c r="BB76" s="134">
        <v>0.24</v>
      </c>
      <c r="BC76" s="134">
        <v>1</v>
      </c>
      <c r="BD76" s="134">
        <v>0.13</v>
      </c>
      <c r="BE76" s="134">
        <v>2.2999999999999998</v>
      </c>
      <c r="BF76" s="134">
        <v>0.4</v>
      </c>
      <c r="BG76" s="134">
        <v>0.23</v>
      </c>
      <c r="BH76" s="134">
        <v>3</v>
      </c>
      <c r="BI76" s="134" t="s">
        <v>255</v>
      </c>
      <c r="BJ76" s="134" t="s">
        <v>256</v>
      </c>
      <c r="BK76" s="134">
        <v>1.4</v>
      </c>
    </row>
    <row r="77" spans="1:63" ht="59.25" customHeight="1">
      <c r="A77" s="56">
        <f t="shared" si="5"/>
        <v>370</v>
      </c>
      <c r="B77" s="55">
        <f t="shared" si="6"/>
        <v>375</v>
      </c>
      <c r="C77" s="125">
        <f t="shared" si="7"/>
        <v>112.77600000000001</v>
      </c>
      <c r="D77" s="126">
        <f t="shared" si="8"/>
        <v>114.30000000000001</v>
      </c>
      <c r="E77" s="31"/>
      <c r="F77" s="124" t="s">
        <v>103</v>
      </c>
      <c r="G77" s="28" t="s">
        <v>155</v>
      </c>
      <c r="H77" s="29" t="s">
        <v>152</v>
      </c>
      <c r="I77" s="24"/>
      <c r="J77" s="41">
        <v>2.5099999999999998</v>
      </c>
      <c r="K77" s="18"/>
      <c r="L77" s="16"/>
      <c r="M77" s="19"/>
      <c r="N77" s="3"/>
      <c r="O77" s="8"/>
      <c r="P77" s="37"/>
      <c r="Q77" s="38"/>
      <c r="R77" s="39"/>
      <c r="S77" s="40" t="s">
        <v>179</v>
      </c>
      <c r="T77" s="44" t="s">
        <v>171</v>
      </c>
      <c r="U77" s="46" t="s">
        <v>4</v>
      </c>
      <c r="V77" s="50" t="s">
        <v>193</v>
      </c>
      <c r="W77" s="124" t="s">
        <v>103</v>
      </c>
      <c r="X77" s="74">
        <v>7.0000000000000001E-3</v>
      </c>
      <c r="Y77" s="11"/>
      <c r="Z77" s="134">
        <v>2.1</v>
      </c>
      <c r="AA77" s="134">
        <v>4.5999999999999996</v>
      </c>
      <c r="AB77" s="134">
        <v>34</v>
      </c>
      <c r="AC77" s="134">
        <v>99</v>
      </c>
      <c r="AD77" s="134">
        <v>0.4</v>
      </c>
      <c r="AE77" s="134">
        <v>4.4000000000000004</v>
      </c>
      <c r="AF77" s="134">
        <v>5.6</v>
      </c>
      <c r="AG77" s="134">
        <v>751</v>
      </c>
      <c r="AH77" s="134">
        <v>2.72</v>
      </c>
      <c r="AI77" s="134">
        <v>5</v>
      </c>
      <c r="AJ77" s="134">
        <v>3.2</v>
      </c>
      <c r="AK77" s="134">
        <v>0.5</v>
      </c>
      <c r="AL77" s="134">
        <v>13.7</v>
      </c>
      <c r="AM77" s="134">
        <v>63</v>
      </c>
      <c r="AN77" s="134">
        <v>2.7</v>
      </c>
      <c r="AO77" s="134">
        <v>1.5</v>
      </c>
      <c r="AP77" s="134">
        <v>0.1</v>
      </c>
      <c r="AQ77" s="134">
        <v>36</v>
      </c>
      <c r="AR77" s="134">
        <v>1.1499999999999999</v>
      </c>
      <c r="AS77" s="134">
        <v>7.2999999999999995E-2</v>
      </c>
      <c r="AT77" s="134">
        <v>12</v>
      </c>
      <c r="AU77" s="134">
        <v>17</v>
      </c>
      <c r="AV77" s="134">
        <v>0.61</v>
      </c>
      <c r="AW77" s="134">
        <v>46</v>
      </c>
      <c r="AX77" s="134">
        <v>0.04</v>
      </c>
      <c r="AY77" s="134" t="s">
        <v>253</v>
      </c>
      <c r="AZ77" s="134">
        <v>1.45</v>
      </c>
      <c r="BA77" s="134">
        <v>3.4000000000000002E-2</v>
      </c>
      <c r="BB77" s="134">
        <v>0.16</v>
      </c>
      <c r="BC77" s="134">
        <v>0.7</v>
      </c>
      <c r="BD77" s="134" t="s">
        <v>254</v>
      </c>
      <c r="BE77" s="134">
        <v>2.8</v>
      </c>
      <c r="BF77" s="134">
        <v>0.2</v>
      </c>
      <c r="BG77" s="134" t="s">
        <v>268</v>
      </c>
      <c r="BH77" s="134">
        <v>6</v>
      </c>
      <c r="BI77" s="134" t="s">
        <v>255</v>
      </c>
      <c r="BJ77" s="134" t="s">
        <v>256</v>
      </c>
      <c r="BK77" s="134">
        <v>2.36</v>
      </c>
    </row>
    <row r="78" spans="1:63" ht="60" customHeight="1">
      <c r="A78" s="56">
        <f t="shared" si="5"/>
        <v>375</v>
      </c>
      <c r="B78" s="55">
        <f t="shared" si="6"/>
        <v>380</v>
      </c>
      <c r="C78" s="125">
        <f t="shared" si="7"/>
        <v>114.30000000000001</v>
      </c>
      <c r="D78" s="126">
        <f t="shared" si="8"/>
        <v>115.82400000000001</v>
      </c>
      <c r="E78" s="31"/>
      <c r="F78" s="124" t="s">
        <v>104</v>
      </c>
      <c r="G78" s="28" t="s">
        <v>155</v>
      </c>
      <c r="H78" s="29" t="s">
        <v>152</v>
      </c>
      <c r="I78" s="24"/>
      <c r="J78" s="42">
        <v>0.92500000000000004</v>
      </c>
      <c r="K78" s="18"/>
      <c r="L78" s="15"/>
      <c r="M78" s="19"/>
      <c r="N78" s="3"/>
      <c r="O78" s="8"/>
      <c r="P78" s="37"/>
      <c r="Q78" s="38"/>
      <c r="R78" s="39"/>
      <c r="S78" s="40" t="s">
        <v>179</v>
      </c>
      <c r="T78" s="44" t="s">
        <v>171</v>
      </c>
      <c r="U78" s="46" t="s">
        <v>4</v>
      </c>
      <c r="V78" s="50" t="s">
        <v>193</v>
      </c>
      <c r="W78" s="124" t="s">
        <v>104</v>
      </c>
      <c r="X78" s="74">
        <v>5.1999999999999998E-2</v>
      </c>
      <c r="Y78" s="11"/>
      <c r="Z78" s="134">
        <v>3.1</v>
      </c>
      <c r="AA78" s="134">
        <v>8.4</v>
      </c>
      <c r="AB78" s="134">
        <v>12</v>
      </c>
      <c r="AC78" s="134">
        <v>41</v>
      </c>
      <c r="AD78" s="134">
        <v>0.2</v>
      </c>
      <c r="AE78" s="134">
        <v>5.3</v>
      </c>
      <c r="AF78" s="134">
        <v>12.8</v>
      </c>
      <c r="AG78" s="134">
        <v>608</v>
      </c>
      <c r="AH78" s="134">
        <v>2.54</v>
      </c>
      <c r="AI78" s="134">
        <v>17.100000000000001</v>
      </c>
      <c r="AJ78" s="134">
        <v>4.9000000000000004</v>
      </c>
      <c r="AK78" s="134">
        <v>26.9</v>
      </c>
      <c r="AL78" s="134">
        <v>11</v>
      </c>
      <c r="AM78" s="134">
        <v>61</v>
      </c>
      <c r="AN78" s="134">
        <v>0.5</v>
      </c>
      <c r="AO78" s="134">
        <v>1.3</v>
      </c>
      <c r="AP78" s="134">
        <v>1.4</v>
      </c>
      <c r="AQ78" s="134">
        <v>28</v>
      </c>
      <c r="AR78" s="134">
        <v>1.17</v>
      </c>
      <c r="AS78" s="134">
        <v>7.0999999999999994E-2</v>
      </c>
      <c r="AT78" s="134">
        <v>10</v>
      </c>
      <c r="AU78" s="134">
        <v>19</v>
      </c>
      <c r="AV78" s="134">
        <v>0.64</v>
      </c>
      <c r="AW78" s="134">
        <v>66</v>
      </c>
      <c r="AX78" s="134">
        <v>5.5E-2</v>
      </c>
      <c r="AY78" s="134" t="s">
        <v>253</v>
      </c>
      <c r="AZ78" s="134">
        <v>1.39</v>
      </c>
      <c r="BA78" s="134">
        <v>3.7999999999999999E-2</v>
      </c>
      <c r="BB78" s="134">
        <v>0.25</v>
      </c>
      <c r="BC78" s="134">
        <v>1.1000000000000001</v>
      </c>
      <c r="BD78" s="134" t="s">
        <v>254</v>
      </c>
      <c r="BE78" s="134">
        <v>2.2000000000000002</v>
      </c>
      <c r="BF78" s="134">
        <v>0.5</v>
      </c>
      <c r="BG78" s="134">
        <v>0.3</v>
      </c>
      <c r="BH78" s="134">
        <v>5</v>
      </c>
      <c r="BI78" s="134" t="s">
        <v>255</v>
      </c>
      <c r="BJ78" s="134" t="s">
        <v>256</v>
      </c>
      <c r="BK78" s="134">
        <v>2.1800000000000002</v>
      </c>
    </row>
    <row r="79" spans="1:63" ht="60" customHeight="1">
      <c r="A79" s="56">
        <f t="shared" si="5"/>
        <v>380</v>
      </c>
      <c r="B79" s="55">
        <f t="shared" si="6"/>
        <v>385</v>
      </c>
      <c r="C79" s="125">
        <f t="shared" si="7"/>
        <v>115.82400000000001</v>
      </c>
      <c r="D79" s="126">
        <f t="shared" si="8"/>
        <v>117.348</v>
      </c>
      <c r="E79" s="31"/>
      <c r="F79" s="124" t="s">
        <v>105</v>
      </c>
      <c r="G79" s="28" t="s">
        <v>155</v>
      </c>
      <c r="H79" s="29" t="s">
        <v>134</v>
      </c>
      <c r="I79" s="24"/>
      <c r="J79" s="41">
        <v>1.55</v>
      </c>
      <c r="K79" s="18"/>
      <c r="L79" s="16"/>
      <c r="M79" s="19"/>
      <c r="N79" s="3"/>
      <c r="O79" s="8"/>
      <c r="P79" s="37"/>
      <c r="Q79" s="38"/>
      <c r="R79" s="39"/>
      <c r="S79" s="40" t="s">
        <v>9</v>
      </c>
      <c r="T79" s="44" t="s">
        <v>171</v>
      </c>
      <c r="U79" s="46" t="s">
        <v>6</v>
      </c>
      <c r="V79" s="50" t="s">
        <v>213</v>
      </c>
      <c r="W79" s="124" t="s">
        <v>105</v>
      </c>
      <c r="X79" s="74">
        <v>0.01</v>
      </c>
      <c r="Y79" s="11"/>
      <c r="Z79" s="134">
        <v>2.7</v>
      </c>
      <c r="AA79" s="134">
        <v>9.6</v>
      </c>
      <c r="AB79" s="134">
        <v>17.7</v>
      </c>
      <c r="AC79" s="134">
        <v>60</v>
      </c>
      <c r="AD79" s="134">
        <v>0.3</v>
      </c>
      <c r="AE79" s="134">
        <v>5.2</v>
      </c>
      <c r="AF79" s="134">
        <v>4.3</v>
      </c>
      <c r="AG79" s="134">
        <v>578</v>
      </c>
      <c r="AH79" s="134">
        <v>2.77</v>
      </c>
      <c r="AI79" s="134">
        <v>6.5</v>
      </c>
      <c r="AJ79" s="134">
        <v>3.9</v>
      </c>
      <c r="AK79" s="134">
        <v>2.5</v>
      </c>
      <c r="AL79" s="134">
        <v>11.1</v>
      </c>
      <c r="AM79" s="134">
        <v>99</v>
      </c>
      <c r="AN79" s="134">
        <v>1.3</v>
      </c>
      <c r="AO79" s="134">
        <v>1.4</v>
      </c>
      <c r="AP79" s="134">
        <v>0.4</v>
      </c>
      <c r="AQ79" s="134">
        <v>38</v>
      </c>
      <c r="AR79" s="134">
        <v>1.02</v>
      </c>
      <c r="AS79" s="134">
        <v>7.5999999999999998E-2</v>
      </c>
      <c r="AT79" s="134">
        <v>12</v>
      </c>
      <c r="AU79" s="134">
        <v>22</v>
      </c>
      <c r="AV79" s="134">
        <v>0.67</v>
      </c>
      <c r="AW79" s="134">
        <v>112</v>
      </c>
      <c r="AX79" s="134">
        <v>7.8E-2</v>
      </c>
      <c r="AY79" s="134" t="s">
        <v>253</v>
      </c>
      <c r="AZ79" s="134">
        <v>1.33</v>
      </c>
      <c r="BA79" s="134">
        <v>5.3999999999999999E-2</v>
      </c>
      <c r="BB79" s="134">
        <v>0.22</v>
      </c>
      <c r="BC79" s="134">
        <v>2.2000000000000002</v>
      </c>
      <c r="BD79" s="134" t="s">
        <v>254</v>
      </c>
      <c r="BE79" s="134">
        <v>2.8</v>
      </c>
      <c r="BF79" s="134">
        <v>0.4</v>
      </c>
      <c r="BG79" s="134" t="s">
        <v>268</v>
      </c>
      <c r="BH79" s="134">
        <v>5</v>
      </c>
      <c r="BI79" s="134" t="s">
        <v>255</v>
      </c>
      <c r="BJ79" s="134" t="s">
        <v>256</v>
      </c>
      <c r="BK79" s="134">
        <v>4.26</v>
      </c>
    </row>
    <row r="80" spans="1:63" ht="55.5" customHeight="1">
      <c r="A80" s="56">
        <f t="shared" si="5"/>
        <v>385</v>
      </c>
      <c r="B80" s="55">
        <f t="shared" si="6"/>
        <v>390</v>
      </c>
      <c r="C80" s="125">
        <f t="shared" si="7"/>
        <v>117.348</v>
      </c>
      <c r="D80" s="126">
        <f t="shared" si="8"/>
        <v>118.872</v>
      </c>
      <c r="E80" s="31"/>
      <c r="F80" s="124" t="s">
        <v>106</v>
      </c>
      <c r="G80" s="28" t="s">
        <v>155</v>
      </c>
      <c r="H80" s="29" t="s">
        <v>152</v>
      </c>
      <c r="I80" s="24"/>
      <c r="J80" s="41">
        <v>1.4</v>
      </c>
      <c r="K80" s="18"/>
      <c r="L80" s="15"/>
      <c r="M80" s="19"/>
      <c r="N80" s="3"/>
      <c r="O80" s="8"/>
      <c r="P80" s="37"/>
      <c r="Q80" s="38"/>
      <c r="R80" s="39"/>
      <c r="S80" s="40" t="s">
        <v>181</v>
      </c>
      <c r="T80" s="44" t="s">
        <v>171</v>
      </c>
      <c r="U80" s="46" t="s">
        <v>6</v>
      </c>
      <c r="V80" s="50" t="s">
        <v>192</v>
      </c>
      <c r="W80" s="124" t="s">
        <v>106</v>
      </c>
      <c r="X80" s="74">
        <v>6.0000000000000001E-3</v>
      </c>
      <c r="Y80" s="11"/>
      <c r="Z80" s="134">
        <v>2.1</v>
      </c>
      <c r="AA80" s="134">
        <v>5.5</v>
      </c>
      <c r="AB80" s="134">
        <v>9.1999999999999993</v>
      </c>
      <c r="AC80" s="134">
        <v>34</v>
      </c>
      <c r="AD80" s="134" t="s">
        <v>252</v>
      </c>
      <c r="AE80" s="134">
        <v>4.5</v>
      </c>
      <c r="AF80" s="134">
        <v>6</v>
      </c>
      <c r="AG80" s="134">
        <v>577</v>
      </c>
      <c r="AH80" s="134">
        <v>2.81</v>
      </c>
      <c r="AI80" s="134">
        <v>3.8</v>
      </c>
      <c r="AJ80" s="134">
        <v>4.5999999999999996</v>
      </c>
      <c r="AK80" s="134">
        <v>2.4</v>
      </c>
      <c r="AL80" s="134">
        <v>12</v>
      </c>
      <c r="AM80" s="134">
        <v>275</v>
      </c>
      <c r="AN80" s="134">
        <v>0.2</v>
      </c>
      <c r="AO80" s="134">
        <v>0.7</v>
      </c>
      <c r="AP80" s="134">
        <v>0.2</v>
      </c>
      <c r="AQ80" s="134">
        <v>39</v>
      </c>
      <c r="AR80" s="134">
        <v>1.07</v>
      </c>
      <c r="AS80" s="134">
        <v>7.1999999999999995E-2</v>
      </c>
      <c r="AT80" s="134">
        <v>16</v>
      </c>
      <c r="AU80" s="134">
        <v>17</v>
      </c>
      <c r="AV80" s="134">
        <v>0.6</v>
      </c>
      <c r="AW80" s="134">
        <v>216</v>
      </c>
      <c r="AX80" s="134">
        <v>4.2999999999999997E-2</v>
      </c>
      <c r="AY80" s="134" t="s">
        <v>253</v>
      </c>
      <c r="AZ80" s="134">
        <v>1.35</v>
      </c>
      <c r="BA80" s="134">
        <v>4.2000000000000003E-2</v>
      </c>
      <c r="BB80" s="134">
        <v>0.23</v>
      </c>
      <c r="BC80" s="134">
        <v>0.8</v>
      </c>
      <c r="BD80" s="134" t="s">
        <v>254</v>
      </c>
      <c r="BE80" s="134">
        <v>2.8</v>
      </c>
      <c r="BF80" s="134">
        <v>0.4</v>
      </c>
      <c r="BG80" s="134" t="s">
        <v>268</v>
      </c>
      <c r="BH80" s="134">
        <v>5</v>
      </c>
      <c r="BI80" s="134" t="s">
        <v>255</v>
      </c>
      <c r="BJ80" s="134" t="s">
        <v>256</v>
      </c>
      <c r="BK80" s="134">
        <v>1.58</v>
      </c>
    </row>
    <row r="81" spans="1:63" ht="60" customHeight="1">
      <c r="A81" s="56">
        <f t="shared" si="5"/>
        <v>390</v>
      </c>
      <c r="B81" s="55">
        <f t="shared" si="6"/>
        <v>395</v>
      </c>
      <c r="C81" s="125">
        <f t="shared" si="7"/>
        <v>118.872</v>
      </c>
      <c r="D81" s="126">
        <f t="shared" si="8"/>
        <v>120.396</v>
      </c>
      <c r="E81" s="31"/>
      <c r="F81" s="124" t="s">
        <v>107</v>
      </c>
      <c r="G81" s="28" t="s">
        <v>155</v>
      </c>
      <c r="H81" s="29" t="s">
        <v>153</v>
      </c>
      <c r="I81" s="24"/>
      <c r="J81" s="41">
        <v>1.36</v>
      </c>
      <c r="K81" s="18"/>
      <c r="L81" s="16"/>
      <c r="M81" s="19"/>
      <c r="N81" s="3"/>
      <c r="O81" s="8"/>
      <c r="P81" s="37"/>
      <c r="Q81" s="38"/>
      <c r="R81" s="39"/>
      <c r="S81" s="40" t="s">
        <v>181</v>
      </c>
      <c r="T81" s="44" t="s">
        <v>171</v>
      </c>
      <c r="U81" s="46" t="s">
        <v>6</v>
      </c>
      <c r="V81" s="50" t="s">
        <v>189</v>
      </c>
      <c r="W81" s="124" t="s">
        <v>107</v>
      </c>
      <c r="X81" s="74">
        <v>1.4999999999999999E-2</v>
      </c>
      <c r="Y81" s="11"/>
      <c r="Z81" s="134">
        <v>2.6</v>
      </c>
      <c r="AA81" s="134">
        <v>10.8</v>
      </c>
      <c r="AB81" s="134">
        <v>689.3</v>
      </c>
      <c r="AC81" s="134">
        <v>187</v>
      </c>
      <c r="AD81" s="134">
        <v>2.2999999999999998</v>
      </c>
      <c r="AE81" s="134">
        <v>4.3</v>
      </c>
      <c r="AF81" s="134">
        <v>6.3</v>
      </c>
      <c r="AG81" s="134">
        <v>646</v>
      </c>
      <c r="AH81" s="134">
        <v>2.56</v>
      </c>
      <c r="AI81" s="134">
        <v>4.8</v>
      </c>
      <c r="AJ81" s="134">
        <v>5</v>
      </c>
      <c r="AK81" s="134">
        <v>0.7</v>
      </c>
      <c r="AL81" s="134">
        <v>13.7</v>
      </c>
      <c r="AM81" s="134">
        <v>51</v>
      </c>
      <c r="AN81" s="134">
        <v>5.8</v>
      </c>
      <c r="AO81" s="134">
        <v>4.2</v>
      </c>
      <c r="AP81" s="134">
        <v>0.9</v>
      </c>
      <c r="AQ81" s="134">
        <v>34</v>
      </c>
      <c r="AR81" s="134">
        <v>1.23</v>
      </c>
      <c r="AS81" s="134">
        <v>7.0000000000000007E-2</v>
      </c>
      <c r="AT81" s="134">
        <v>15</v>
      </c>
      <c r="AU81" s="134">
        <v>19</v>
      </c>
      <c r="AV81" s="134">
        <v>0.51</v>
      </c>
      <c r="AW81" s="134">
        <v>95</v>
      </c>
      <c r="AX81" s="134">
        <v>5.6000000000000001E-2</v>
      </c>
      <c r="AY81" s="134" t="s">
        <v>253</v>
      </c>
      <c r="AZ81" s="134">
        <v>0.98</v>
      </c>
      <c r="BA81" s="134">
        <v>3.6999999999999998E-2</v>
      </c>
      <c r="BB81" s="134">
        <v>0.28000000000000003</v>
      </c>
      <c r="BC81" s="134">
        <v>2.1</v>
      </c>
      <c r="BD81" s="134" t="s">
        <v>254</v>
      </c>
      <c r="BE81" s="134">
        <v>2.5</v>
      </c>
      <c r="BF81" s="134">
        <v>0.4</v>
      </c>
      <c r="BG81" s="134" t="s">
        <v>268</v>
      </c>
      <c r="BH81" s="134">
        <v>4</v>
      </c>
      <c r="BI81" s="134" t="s">
        <v>255</v>
      </c>
      <c r="BJ81" s="134" t="s">
        <v>256</v>
      </c>
      <c r="BK81" s="134">
        <v>4.47</v>
      </c>
    </row>
    <row r="82" spans="1:63" ht="55.5" customHeight="1">
      <c r="A82" s="56">
        <f t="shared" si="5"/>
        <v>395</v>
      </c>
      <c r="B82" s="55">
        <f t="shared" si="6"/>
        <v>400</v>
      </c>
      <c r="C82" s="125">
        <f t="shared" si="7"/>
        <v>120.396</v>
      </c>
      <c r="D82" s="126">
        <f t="shared" si="8"/>
        <v>121.92</v>
      </c>
      <c r="E82" s="31"/>
      <c r="F82" s="124" t="s">
        <v>108</v>
      </c>
      <c r="G82" s="28" t="s">
        <v>155</v>
      </c>
      <c r="H82" s="29" t="s">
        <v>152</v>
      </c>
      <c r="I82" s="24"/>
      <c r="J82" s="41">
        <v>1.1100000000000001</v>
      </c>
      <c r="K82" s="18"/>
      <c r="L82" s="15" t="s">
        <v>10</v>
      </c>
      <c r="M82" s="19">
        <v>0.1</v>
      </c>
      <c r="N82" s="3"/>
      <c r="O82" s="8"/>
      <c r="P82" s="37"/>
      <c r="Q82" s="38"/>
      <c r="R82" s="39"/>
      <c r="S82" s="40" t="s">
        <v>181</v>
      </c>
      <c r="T82" s="44" t="s">
        <v>171</v>
      </c>
      <c r="U82" s="46" t="s">
        <v>6</v>
      </c>
      <c r="V82" s="50" t="s">
        <v>189</v>
      </c>
      <c r="W82" s="124" t="s">
        <v>108</v>
      </c>
      <c r="X82" s="74">
        <v>5.0000000000000001E-3</v>
      </c>
      <c r="Y82" s="11"/>
      <c r="Z82" s="134">
        <v>2.5</v>
      </c>
      <c r="AA82" s="134">
        <v>2.9</v>
      </c>
      <c r="AB82" s="134">
        <v>19.899999999999999</v>
      </c>
      <c r="AC82" s="134">
        <v>32</v>
      </c>
      <c r="AD82" s="134" t="s">
        <v>252</v>
      </c>
      <c r="AE82" s="134">
        <v>4.5</v>
      </c>
      <c r="AF82" s="134">
        <v>4.9000000000000004</v>
      </c>
      <c r="AG82" s="134">
        <v>419</v>
      </c>
      <c r="AH82" s="134">
        <v>2.5499999999999998</v>
      </c>
      <c r="AI82" s="134">
        <v>5.9</v>
      </c>
      <c r="AJ82" s="134">
        <v>4.3</v>
      </c>
      <c r="AK82" s="134" t="s">
        <v>255</v>
      </c>
      <c r="AL82" s="134">
        <v>20</v>
      </c>
      <c r="AM82" s="134">
        <v>50</v>
      </c>
      <c r="AN82" s="134">
        <v>0.2</v>
      </c>
      <c r="AO82" s="134">
        <v>1</v>
      </c>
      <c r="AP82" s="134">
        <v>0.1</v>
      </c>
      <c r="AQ82" s="134">
        <v>38</v>
      </c>
      <c r="AR82" s="134">
        <v>0.8</v>
      </c>
      <c r="AS82" s="134">
        <v>7.0000000000000007E-2</v>
      </c>
      <c r="AT82" s="134">
        <v>11</v>
      </c>
      <c r="AU82" s="134">
        <v>20</v>
      </c>
      <c r="AV82" s="134">
        <v>0.69</v>
      </c>
      <c r="AW82" s="134">
        <v>81</v>
      </c>
      <c r="AX82" s="134">
        <v>8.6999999999999994E-2</v>
      </c>
      <c r="AY82" s="134" t="s">
        <v>253</v>
      </c>
      <c r="AZ82" s="134">
        <v>1.1399999999999999</v>
      </c>
      <c r="BA82" s="134">
        <v>0.05</v>
      </c>
      <c r="BB82" s="134">
        <v>0.21</v>
      </c>
      <c r="BC82" s="134">
        <v>1.5</v>
      </c>
      <c r="BD82" s="134" t="s">
        <v>254</v>
      </c>
      <c r="BE82" s="134">
        <v>2.2999999999999998</v>
      </c>
      <c r="BF82" s="134">
        <v>0.4</v>
      </c>
      <c r="BG82" s="134" t="s">
        <v>268</v>
      </c>
      <c r="BH82" s="134">
        <v>5</v>
      </c>
      <c r="BI82" s="134" t="s">
        <v>255</v>
      </c>
      <c r="BJ82" s="134" t="s">
        <v>256</v>
      </c>
      <c r="BK82" s="134">
        <v>4.13</v>
      </c>
    </row>
    <row r="83" spans="1:63" ht="57.75" customHeight="1">
      <c r="A83" s="56">
        <f t="shared" si="5"/>
        <v>400</v>
      </c>
      <c r="B83" s="55">
        <f t="shared" si="6"/>
        <v>405</v>
      </c>
      <c r="C83" s="125">
        <f t="shared" si="7"/>
        <v>121.92</v>
      </c>
      <c r="D83" s="126">
        <f t="shared" si="8"/>
        <v>123.444</v>
      </c>
      <c r="E83" s="31"/>
      <c r="F83" s="124" t="s">
        <v>109</v>
      </c>
      <c r="G83" s="28" t="s">
        <v>155</v>
      </c>
      <c r="H83" s="29" t="s">
        <v>154</v>
      </c>
      <c r="I83" s="24"/>
      <c r="J83" s="42">
        <v>0.94799999999999995</v>
      </c>
      <c r="K83" s="18"/>
      <c r="L83" s="16"/>
      <c r="M83" s="19"/>
      <c r="N83" s="3"/>
      <c r="O83" s="8"/>
      <c r="P83" s="37"/>
      <c r="Q83" s="38"/>
      <c r="R83" s="39"/>
      <c r="S83" s="40" t="s">
        <v>181</v>
      </c>
      <c r="T83" s="44" t="s">
        <v>171</v>
      </c>
      <c r="U83" s="46" t="s">
        <v>6</v>
      </c>
      <c r="V83" s="50" t="s">
        <v>189</v>
      </c>
      <c r="W83" s="124" t="s">
        <v>109</v>
      </c>
      <c r="X83" s="74">
        <v>3.9E-2</v>
      </c>
      <c r="Y83" s="11"/>
      <c r="Z83" s="134">
        <v>2.2999999999999998</v>
      </c>
      <c r="AA83" s="134">
        <v>12.6</v>
      </c>
      <c r="AB83" s="134">
        <v>11</v>
      </c>
      <c r="AC83" s="134">
        <v>32</v>
      </c>
      <c r="AD83" s="134">
        <v>0.1</v>
      </c>
      <c r="AE83" s="134">
        <v>4.8</v>
      </c>
      <c r="AF83" s="134">
        <v>5.4</v>
      </c>
      <c r="AG83" s="134">
        <v>400</v>
      </c>
      <c r="AH83" s="134">
        <v>2.91</v>
      </c>
      <c r="AI83" s="134">
        <v>4.7</v>
      </c>
      <c r="AJ83" s="134">
        <v>4.5999999999999996</v>
      </c>
      <c r="AK83" s="134">
        <v>0.5</v>
      </c>
      <c r="AL83" s="134">
        <v>13.8</v>
      </c>
      <c r="AM83" s="134">
        <v>85</v>
      </c>
      <c r="AN83" s="134">
        <v>0.1</v>
      </c>
      <c r="AO83" s="134">
        <v>0.7</v>
      </c>
      <c r="AP83" s="134">
        <v>0.5</v>
      </c>
      <c r="AQ83" s="134">
        <v>51</v>
      </c>
      <c r="AR83" s="134">
        <v>0.73</v>
      </c>
      <c r="AS83" s="134">
        <v>6.7000000000000004E-2</v>
      </c>
      <c r="AT83" s="134">
        <v>20</v>
      </c>
      <c r="AU83" s="134">
        <v>20</v>
      </c>
      <c r="AV83" s="134">
        <v>0.74</v>
      </c>
      <c r="AW83" s="134">
        <v>290</v>
      </c>
      <c r="AX83" s="134">
        <v>0.16200000000000001</v>
      </c>
      <c r="AY83" s="134" t="s">
        <v>253</v>
      </c>
      <c r="AZ83" s="134">
        <v>1.23</v>
      </c>
      <c r="BA83" s="134">
        <v>8.1000000000000003E-2</v>
      </c>
      <c r="BB83" s="134">
        <v>0.45</v>
      </c>
      <c r="BC83" s="134">
        <v>1.5</v>
      </c>
      <c r="BD83" s="134" t="s">
        <v>254</v>
      </c>
      <c r="BE83" s="134">
        <v>3.4</v>
      </c>
      <c r="BF83" s="134">
        <v>0.6</v>
      </c>
      <c r="BG83" s="134" t="s">
        <v>268</v>
      </c>
      <c r="BH83" s="134">
        <v>5</v>
      </c>
      <c r="BI83" s="134" t="s">
        <v>255</v>
      </c>
      <c r="BJ83" s="134" t="s">
        <v>256</v>
      </c>
      <c r="BK83" s="134">
        <v>3.84</v>
      </c>
    </row>
    <row r="84" spans="1:63" ht="63.75" customHeight="1">
      <c r="A84" s="56">
        <f t="shared" si="5"/>
        <v>405</v>
      </c>
      <c r="B84" s="55">
        <f t="shared" si="6"/>
        <v>410</v>
      </c>
      <c r="C84" s="125">
        <f t="shared" si="7"/>
        <v>123.444</v>
      </c>
      <c r="D84" s="126">
        <f t="shared" si="8"/>
        <v>124.968</v>
      </c>
      <c r="E84" s="31"/>
      <c r="F84" s="124" t="s">
        <v>110</v>
      </c>
      <c r="G84" s="28" t="s">
        <v>155</v>
      </c>
      <c r="H84" s="29" t="s">
        <v>154</v>
      </c>
      <c r="I84" s="24"/>
      <c r="J84" s="42">
        <v>0.97799999999999998</v>
      </c>
      <c r="K84" s="18"/>
      <c r="L84" s="15"/>
      <c r="M84" s="19"/>
      <c r="N84" s="3"/>
      <c r="O84" s="8"/>
      <c r="P84" s="37"/>
      <c r="Q84" s="38"/>
      <c r="R84" s="39"/>
      <c r="S84" s="40" t="s">
        <v>181</v>
      </c>
      <c r="T84" s="44" t="s">
        <v>171</v>
      </c>
      <c r="U84" s="46" t="s">
        <v>6</v>
      </c>
      <c r="V84" s="50" t="s">
        <v>189</v>
      </c>
      <c r="W84" s="124" t="s">
        <v>110</v>
      </c>
      <c r="X84" s="74">
        <v>6.0000000000000001E-3</v>
      </c>
      <c r="Y84" s="11"/>
      <c r="Z84" s="134">
        <v>2.7</v>
      </c>
      <c r="AA84" s="134">
        <v>5.8</v>
      </c>
      <c r="AB84" s="134">
        <v>7.4</v>
      </c>
      <c r="AC84" s="134">
        <v>31</v>
      </c>
      <c r="AD84" s="134" t="s">
        <v>252</v>
      </c>
      <c r="AE84" s="134">
        <v>4.9000000000000004</v>
      </c>
      <c r="AF84" s="134">
        <v>6.6</v>
      </c>
      <c r="AG84" s="134">
        <v>416</v>
      </c>
      <c r="AH84" s="134">
        <v>2.95</v>
      </c>
      <c r="AI84" s="134">
        <v>3.4</v>
      </c>
      <c r="AJ84" s="134">
        <v>4.7</v>
      </c>
      <c r="AK84" s="134">
        <v>0.7</v>
      </c>
      <c r="AL84" s="134">
        <v>15.4</v>
      </c>
      <c r="AM84" s="134">
        <v>39</v>
      </c>
      <c r="AN84" s="142">
        <v>0.05</v>
      </c>
      <c r="AO84" s="134">
        <v>0.5</v>
      </c>
      <c r="AP84" s="134">
        <v>0.4</v>
      </c>
      <c r="AQ84" s="134">
        <v>54</v>
      </c>
      <c r="AR84" s="134">
        <v>0.67</v>
      </c>
      <c r="AS84" s="134">
        <v>7.0000000000000007E-2</v>
      </c>
      <c r="AT84" s="134">
        <v>24</v>
      </c>
      <c r="AU84" s="134">
        <v>22</v>
      </c>
      <c r="AV84" s="134">
        <v>0.73</v>
      </c>
      <c r="AW84" s="134">
        <v>385</v>
      </c>
      <c r="AX84" s="134">
        <v>0.191</v>
      </c>
      <c r="AY84" s="134">
        <v>24</v>
      </c>
      <c r="AZ84" s="134">
        <v>1.1599999999999999</v>
      </c>
      <c r="BA84" s="134">
        <v>9.2999999999999999E-2</v>
      </c>
      <c r="BB84" s="134">
        <v>0.55000000000000004</v>
      </c>
      <c r="BC84" s="134">
        <v>1.9</v>
      </c>
      <c r="BD84" s="134" t="s">
        <v>254</v>
      </c>
      <c r="BE84" s="134">
        <v>3.4</v>
      </c>
      <c r="BF84" s="134">
        <v>0.7</v>
      </c>
      <c r="BG84" s="134" t="s">
        <v>268</v>
      </c>
      <c r="BH84" s="134">
        <v>5</v>
      </c>
      <c r="BI84" s="134" t="s">
        <v>255</v>
      </c>
      <c r="BJ84" s="134" t="s">
        <v>256</v>
      </c>
      <c r="BK84" s="134">
        <v>4.4000000000000004</v>
      </c>
    </row>
    <row r="85" spans="1:63" ht="61.5" customHeight="1">
      <c r="A85" s="56">
        <f t="shared" si="5"/>
        <v>410</v>
      </c>
      <c r="B85" s="55">
        <f t="shared" si="6"/>
        <v>415</v>
      </c>
      <c r="C85" s="125">
        <f t="shared" si="7"/>
        <v>124.968</v>
      </c>
      <c r="D85" s="126">
        <f t="shared" si="8"/>
        <v>126.492</v>
      </c>
      <c r="E85" s="31"/>
      <c r="F85" s="124" t="s">
        <v>111</v>
      </c>
      <c r="G85" s="28" t="s">
        <v>155</v>
      </c>
      <c r="H85" s="29" t="s">
        <v>154</v>
      </c>
      <c r="I85" s="24"/>
      <c r="J85" s="41">
        <v>1.08</v>
      </c>
      <c r="K85" s="18"/>
      <c r="L85" s="16"/>
      <c r="M85" s="19"/>
      <c r="N85" s="3"/>
      <c r="O85" s="8"/>
      <c r="P85" s="37"/>
      <c r="Q85" s="38"/>
      <c r="R85" s="39"/>
      <c r="S85" s="40" t="s">
        <v>181</v>
      </c>
      <c r="T85" s="44" t="s">
        <v>171</v>
      </c>
      <c r="U85" s="46" t="s">
        <v>6</v>
      </c>
      <c r="V85" s="50" t="s">
        <v>189</v>
      </c>
      <c r="W85" s="124" t="s">
        <v>111</v>
      </c>
      <c r="X85" s="74">
        <v>7.0000000000000001E-3</v>
      </c>
      <c r="Y85" s="11"/>
      <c r="Z85" s="134">
        <v>3</v>
      </c>
      <c r="AA85" s="134">
        <v>6</v>
      </c>
      <c r="AB85" s="134">
        <v>11.5</v>
      </c>
      <c r="AC85" s="134">
        <v>29</v>
      </c>
      <c r="AD85" s="134" t="s">
        <v>252</v>
      </c>
      <c r="AE85" s="134">
        <v>5.0999999999999996</v>
      </c>
      <c r="AF85" s="134">
        <v>5.9</v>
      </c>
      <c r="AG85" s="134">
        <v>327</v>
      </c>
      <c r="AH85" s="134">
        <v>2.58</v>
      </c>
      <c r="AI85" s="134">
        <v>8.9</v>
      </c>
      <c r="AJ85" s="134">
        <v>2.6</v>
      </c>
      <c r="AK85" s="134" t="s">
        <v>255</v>
      </c>
      <c r="AL85" s="134">
        <v>12.9</v>
      </c>
      <c r="AM85" s="134">
        <v>45</v>
      </c>
      <c r="AN85" s="134">
        <v>0.1</v>
      </c>
      <c r="AO85" s="134">
        <v>1.2</v>
      </c>
      <c r="AP85" s="134">
        <v>0.2</v>
      </c>
      <c r="AQ85" s="134">
        <v>44</v>
      </c>
      <c r="AR85" s="134">
        <v>0.85</v>
      </c>
      <c r="AS85" s="134">
        <v>7.1999999999999995E-2</v>
      </c>
      <c r="AT85" s="134">
        <v>12</v>
      </c>
      <c r="AU85" s="134">
        <v>20</v>
      </c>
      <c r="AV85" s="134">
        <v>0.61</v>
      </c>
      <c r="AW85" s="134">
        <v>61</v>
      </c>
      <c r="AX85" s="134">
        <v>0.115</v>
      </c>
      <c r="AY85" s="134">
        <v>21</v>
      </c>
      <c r="AZ85" s="134">
        <v>1.2</v>
      </c>
      <c r="BA85" s="134">
        <v>6.4000000000000001E-2</v>
      </c>
      <c r="BB85" s="134">
        <v>0.21</v>
      </c>
      <c r="BC85" s="134">
        <v>1.9</v>
      </c>
      <c r="BD85" s="134" t="s">
        <v>254</v>
      </c>
      <c r="BE85" s="134">
        <v>2.6</v>
      </c>
      <c r="BF85" s="134">
        <v>0.3</v>
      </c>
      <c r="BG85" s="134" t="s">
        <v>268</v>
      </c>
      <c r="BH85" s="134">
        <v>5</v>
      </c>
      <c r="BI85" s="134" t="s">
        <v>255</v>
      </c>
      <c r="BJ85" s="134" t="s">
        <v>256</v>
      </c>
      <c r="BK85" s="134">
        <v>4.01</v>
      </c>
    </row>
    <row r="86" spans="1:63" ht="62.25" customHeight="1">
      <c r="A86" s="56">
        <f t="shared" si="5"/>
        <v>415</v>
      </c>
      <c r="B86" s="55">
        <f t="shared" si="6"/>
        <v>420</v>
      </c>
      <c r="C86" s="125">
        <f t="shared" si="7"/>
        <v>126.492</v>
      </c>
      <c r="D86" s="126">
        <f t="shared" si="8"/>
        <v>128.01600000000002</v>
      </c>
      <c r="E86" s="31"/>
      <c r="F86" s="124" t="s">
        <v>112</v>
      </c>
      <c r="G86" s="28" t="s">
        <v>155</v>
      </c>
      <c r="H86" s="29" t="s">
        <v>154</v>
      </c>
      <c r="I86" s="24"/>
      <c r="J86" s="42">
        <v>0.73699999999999999</v>
      </c>
      <c r="K86" s="18"/>
      <c r="L86" s="15"/>
      <c r="M86" s="19"/>
      <c r="N86" s="3"/>
      <c r="O86" s="8"/>
      <c r="P86" s="37"/>
      <c r="Q86" s="38"/>
      <c r="R86" s="39"/>
      <c r="S86" s="40" t="s">
        <v>181</v>
      </c>
      <c r="T86" s="44" t="s">
        <v>171</v>
      </c>
      <c r="U86" s="46" t="s">
        <v>6</v>
      </c>
      <c r="V86" s="50" t="s">
        <v>189</v>
      </c>
      <c r="W86" s="124" t="s">
        <v>112</v>
      </c>
      <c r="X86" s="74">
        <v>8.0000000000000002E-3</v>
      </c>
      <c r="Y86" s="11"/>
      <c r="Z86" s="134">
        <v>2.6</v>
      </c>
      <c r="AA86" s="134">
        <v>11.9</v>
      </c>
      <c r="AB86" s="134">
        <v>11.1</v>
      </c>
      <c r="AC86" s="134">
        <v>35</v>
      </c>
      <c r="AD86" s="134">
        <v>0.1</v>
      </c>
      <c r="AE86" s="134">
        <v>5</v>
      </c>
      <c r="AF86" s="134">
        <v>4.7</v>
      </c>
      <c r="AG86" s="134">
        <v>359</v>
      </c>
      <c r="AH86" s="134">
        <v>2.8</v>
      </c>
      <c r="AI86" s="134">
        <v>7.7</v>
      </c>
      <c r="AJ86" s="134">
        <v>3.3</v>
      </c>
      <c r="AK86" s="134">
        <v>0.6</v>
      </c>
      <c r="AL86" s="134">
        <v>13.2</v>
      </c>
      <c r="AM86" s="134">
        <v>36</v>
      </c>
      <c r="AN86" s="134">
        <v>0.2</v>
      </c>
      <c r="AO86" s="134">
        <v>0.9</v>
      </c>
      <c r="AP86" s="134">
        <v>1.4</v>
      </c>
      <c r="AQ86" s="134">
        <v>46</v>
      </c>
      <c r="AR86" s="134">
        <v>0.8</v>
      </c>
      <c r="AS86" s="134">
        <v>7.0999999999999994E-2</v>
      </c>
      <c r="AT86" s="134">
        <v>15</v>
      </c>
      <c r="AU86" s="134">
        <v>20</v>
      </c>
      <c r="AV86" s="134">
        <v>0.75</v>
      </c>
      <c r="AW86" s="134">
        <v>94</v>
      </c>
      <c r="AX86" s="134">
        <v>0.13</v>
      </c>
      <c r="AY86" s="134" t="s">
        <v>253</v>
      </c>
      <c r="AZ86" s="134">
        <v>1.28</v>
      </c>
      <c r="BA86" s="134">
        <v>0.06</v>
      </c>
      <c r="BB86" s="134">
        <v>0.31</v>
      </c>
      <c r="BC86" s="134">
        <v>2.1</v>
      </c>
      <c r="BD86" s="134" t="s">
        <v>254</v>
      </c>
      <c r="BE86" s="134">
        <v>2.8</v>
      </c>
      <c r="BF86" s="134">
        <v>0.5</v>
      </c>
      <c r="BG86" s="134">
        <v>0.05</v>
      </c>
      <c r="BH86" s="134">
        <v>5</v>
      </c>
      <c r="BI86" s="134" t="s">
        <v>255</v>
      </c>
      <c r="BJ86" s="134" t="s">
        <v>256</v>
      </c>
      <c r="BK86" s="134">
        <v>3.19</v>
      </c>
    </row>
    <row r="87" spans="1:63" ht="60" customHeight="1">
      <c r="A87" s="56">
        <f t="shared" si="5"/>
        <v>420</v>
      </c>
      <c r="B87" s="55">
        <f t="shared" si="6"/>
        <v>425</v>
      </c>
      <c r="C87" s="125">
        <f t="shared" si="7"/>
        <v>128.01600000000002</v>
      </c>
      <c r="D87" s="126">
        <f t="shared" si="8"/>
        <v>129.54000000000002</v>
      </c>
      <c r="E87" s="31"/>
      <c r="F87" s="124" t="s">
        <v>113</v>
      </c>
      <c r="G87" s="28" t="s">
        <v>155</v>
      </c>
      <c r="H87" s="29" t="s">
        <v>154</v>
      </c>
      <c r="I87" s="24"/>
      <c r="J87" s="17">
        <v>0.26100000000000001</v>
      </c>
      <c r="K87" s="18"/>
      <c r="L87" s="16"/>
      <c r="M87" s="19"/>
      <c r="N87" s="3"/>
      <c r="O87" s="8"/>
      <c r="P87" s="37" t="s">
        <v>7</v>
      </c>
      <c r="Q87" s="38">
        <v>0.1</v>
      </c>
      <c r="R87" s="39" t="s">
        <v>157</v>
      </c>
      <c r="S87" s="40" t="s">
        <v>181</v>
      </c>
      <c r="T87" s="44" t="s">
        <v>171</v>
      </c>
      <c r="U87" s="46" t="s">
        <v>6</v>
      </c>
      <c r="V87" s="52" t="s">
        <v>207</v>
      </c>
      <c r="W87" s="124" t="s">
        <v>113</v>
      </c>
      <c r="X87" s="74">
        <v>1.6E-2</v>
      </c>
      <c r="Y87" s="11"/>
      <c r="Z87" s="134">
        <v>2.4</v>
      </c>
      <c r="AA87" s="134">
        <v>6.7</v>
      </c>
      <c r="AB87" s="134">
        <v>12.5</v>
      </c>
      <c r="AC87" s="134">
        <v>33</v>
      </c>
      <c r="AD87" s="134" t="s">
        <v>252</v>
      </c>
      <c r="AE87" s="134">
        <v>4.7</v>
      </c>
      <c r="AF87" s="134">
        <v>6.9</v>
      </c>
      <c r="AG87" s="134">
        <v>354</v>
      </c>
      <c r="AH87" s="134">
        <v>2.41</v>
      </c>
      <c r="AI87" s="134">
        <v>9.1</v>
      </c>
      <c r="AJ87" s="134">
        <v>2</v>
      </c>
      <c r="AK87" s="134">
        <v>1.3</v>
      </c>
      <c r="AL87" s="134">
        <v>13.1</v>
      </c>
      <c r="AM87" s="134">
        <v>36</v>
      </c>
      <c r="AN87" s="134">
        <v>0.2</v>
      </c>
      <c r="AO87" s="134">
        <v>1.1000000000000001</v>
      </c>
      <c r="AP87" s="134">
        <v>0.3</v>
      </c>
      <c r="AQ87" s="134">
        <v>38</v>
      </c>
      <c r="AR87" s="134">
        <v>0.92</v>
      </c>
      <c r="AS87" s="134">
        <v>6.9000000000000006E-2</v>
      </c>
      <c r="AT87" s="134">
        <v>14</v>
      </c>
      <c r="AU87" s="134">
        <v>19</v>
      </c>
      <c r="AV87" s="134">
        <v>0.69</v>
      </c>
      <c r="AW87" s="134">
        <v>60</v>
      </c>
      <c r="AX87" s="134">
        <v>0.115</v>
      </c>
      <c r="AY87" s="134" t="s">
        <v>253</v>
      </c>
      <c r="AZ87" s="134">
        <v>1.3</v>
      </c>
      <c r="BA87" s="134">
        <v>5.1999999999999998E-2</v>
      </c>
      <c r="BB87" s="134">
        <v>0.23</v>
      </c>
      <c r="BC87" s="134">
        <v>1.9</v>
      </c>
      <c r="BD87" s="134" t="s">
        <v>254</v>
      </c>
      <c r="BE87" s="134">
        <v>2.2000000000000002</v>
      </c>
      <c r="BF87" s="134">
        <v>0.4</v>
      </c>
      <c r="BG87" s="134" t="s">
        <v>268</v>
      </c>
      <c r="BH87" s="134">
        <v>5</v>
      </c>
      <c r="BI87" s="134" t="s">
        <v>255</v>
      </c>
      <c r="BJ87" s="134" t="s">
        <v>256</v>
      </c>
      <c r="BK87" s="134">
        <v>4.29</v>
      </c>
    </row>
    <row r="88" spans="1:63" ht="60" customHeight="1">
      <c r="A88" s="56">
        <f t="shared" si="5"/>
        <v>425</v>
      </c>
      <c r="B88" s="55">
        <f t="shared" si="6"/>
        <v>430</v>
      </c>
      <c r="C88" s="125">
        <f t="shared" si="7"/>
        <v>129.54000000000002</v>
      </c>
      <c r="D88" s="126">
        <f t="shared" si="8"/>
        <v>131.06399999999999</v>
      </c>
      <c r="E88" s="31"/>
      <c r="F88" s="124" t="s">
        <v>114</v>
      </c>
      <c r="G88" s="28" t="s">
        <v>155</v>
      </c>
      <c r="H88" s="29" t="s">
        <v>154</v>
      </c>
      <c r="I88" s="24"/>
      <c r="J88" s="17">
        <v>0.38100000000000001</v>
      </c>
      <c r="K88" s="18"/>
      <c r="L88" s="15"/>
      <c r="M88" s="19"/>
      <c r="N88" s="3"/>
      <c r="O88" s="8"/>
      <c r="P88" s="37"/>
      <c r="Q88" s="38"/>
      <c r="R88" s="39"/>
      <c r="S88" s="40" t="s">
        <v>181</v>
      </c>
      <c r="T88" s="44" t="s">
        <v>171</v>
      </c>
      <c r="U88" s="46" t="s">
        <v>6</v>
      </c>
      <c r="V88" s="50" t="s">
        <v>182</v>
      </c>
      <c r="W88" s="124" t="s">
        <v>114</v>
      </c>
      <c r="X88" s="74">
        <v>3.5000000000000003E-2</v>
      </c>
      <c r="Y88" s="11"/>
      <c r="Z88" s="134">
        <v>2.5</v>
      </c>
      <c r="AA88" s="134">
        <v>13.2</v>
      </c>
      <c r="AB88" s="134">
        <v>12.7</v>
      </c>
      <c r="AC88" s="134">
        <v>36</v>
      </c>
      <c r="AD88" s="134">
        <v>0.1</v>
      </c>
      <c r="AE88" s="134">
        <v>4.8</v>
      </c>
      <c r="AF88" s="134">
        <v>7.8</v>
      </c>
      <c r="AG88" s="134">
        <v>356</v>
      </c>
      <c r="AH88" s="134">
        <v>2.58</v>
      </c>
      <c r="AI88" s="134">
        <v>9.4</v>
      </c>
      <c r="AJ88" s="134">
        <v>1.8</v>
      </c>
      <c r="AK88" s="134">
        <v>1.2</v>
      </c>
      <c r="AL88" s="134">
        <v>10.3</v>
      </c>
      <c r="AM88" s="134">
        <v>34</v>
      </c>
      <c r="AN88" s="134">
        <v>0.3</v>
      </c>
      <c r="AO88" s="134">
        <v>0.9</v>
      </c>
      <c r="AP88" s="134">
        <v>0.7</v>
      </c>
      <c r="AQ88" s="134">
        <v>40</v>
      </c>
      <c r="AR88" s="134">
        <v>0.91</v>
      </c>
      <c r="AS88" s="134">
        <v>7.0999999999999994E-2</v>
      </c>
      <c r="AT88" s="134">
        <v>12</v>
      </c>
      <c r="AU88" s="134">
        <v>19</v>
      </c>
      <c r="AV88" s="134">
        <v>0.7</v>
      </c>
      <c r="AW88" s="134">
        <v>52</v>
      </c>
      <c r="AX88" s="134">
        <v>0.106</v>
      </c>
      <c r="AY88" s="134" t="s">
        <v>253</v>
      </c>
      <c r="AZ88" s="134">
        <v>1.35</v>
      </c>
      <c r="BA88" s="134">
        <v>5.1999999999999998E-2</v>
      </c>
      <c r="BB88" s="134">
        <v>0.21</v>
      </c>
      <c r="BC88" s="134">
        <v>2.1</v>
      </c>
      <c r="BD88" s="134" t="s">
        <v>254</v>
      </c>
      <c r="BE88" s="134">
        <v>2.1</v>
      </c>
      <c r="BF88" s="134">
        <v>0.4</v>
      </c>
      <c r="BG88" s="134">
        <v>0.08</v>
      </c>
      <c r="BH88" s="134">
        <v>6</v>
      </c>
      <c r="BI88" s="134" t="s">
        <v>255</v>
      </c>
      <c r="BJ88" s="134" t="s">
        <v>256</v>
      </c>
      <c r="BK88" s="134">
        <v>4.0599999999999996</v>
      </c>
    </row>
    <row r="89" spans="1:63" ht="60" customHeight="1">
      <c r="A89" s="56">
        <f t="shared" si="5"/>
        <v>430</v>
      </c>
      <c r="B89" s="55">
        <f t="shared" si="6"/>
        <v>435</v>
      </c>
      <c r="C89" s="125">
        <f t="shared" si="7"/>
        <v>131.06399999999999</v>
      </c>
      <c r="D89" s="126">
        <f t="shared" si="8"/>
        <v>132.58799999999999</v>
      </c>
      <c r="E89" s="31"/>
      <c r="F89" s="124" t="s">
        <v>115</v>
      </c>
      <c r="G89" s="28" t="s">
        <v>155</v>
      </c>
      <c r="H89" s="29" t="s">
        <v>154</v>
      </c>
      <c r="I89" s="24"/>
      <c r="J89" s="42">
        <v>0.50900000000000001</v>
      </c>
      <c r="K89" s="18"/>
      <c r="L89" s="16"/>
      <c r="M89" s="19"/>
      <c r="N89" s="3"/>
      <c r="O89" s="8"/>
      <c r="P89" s="37"/>
      <c r="Q89" s="38"/>
      <c r="R89" s="39"/>
      <c r="S89" s="40" t="s">
        <v>181</v>
      </c>
      <c r="T89" s="44" t="s">
        <v>171</v>
      </c>
      <c r="U89" s="46" t="s">
        <v>6</v>
      </c>
      <c r="V89" s="52" t="s">
        <v>206</v>
      </c>
      <c r="W89" s="124" t="s">
        <v>115</v>
      </c>
      <c r="X89" s="74">
        <v>4.2999999999999997E-2</v>
      </c>
      <c r="Y89" s="11"/>
      <c r="Z89" s="134">
        <v>2.2000000000000002</v>
      </c>
      <c r="AA89" s="134">
        <v>4.5</v>
      </c>
      <c r="AB89" s="134">
        <v>10.199999999999999</v>
      </c>
      <c r="AC89" s="134">
        <v>31</v>
      </c>
      <c r="AD89" s="134">
        <v>0.1</v>
      </c>
      <c r="AE89" s="134">
        <v>4.9000000000000004</v>
      </c>
      <c r="AF89" s="134">
        <v>6.9</v>
      </c>
      <c r="AG89" s="134">
        <v>340</v>
      </c>
      <c r="AH89" s="134">
        <v>2.63</v>
      </c>
      <c r="AI89" s="134">
        <v>10.5</v>
      </c>
      <c r="AJ89" s="134">
        <v>2.5</v>
      </c>
      <c r="AK89" s="134">
        <v>6.7</v>
      </c>
      <c r="AL89" s="134">
        <v>15.4</v>
      </c>
      <c r="AM89" s="134">
        <v>35</v>
      </c>
      <c r="AN89" s="134">
        <v>0.1</v>
      </c>
      <c r="AO89" s="134">
        <v>1</v>
      </c>
      <c r="AP89" s="134">
        <v>0.6</v>
      </c>
      <c r="AQ89" s="134">
        <v>41</v>
      </c>
      <c r="AR89" s="134">
        <v>0.84</v>
      </c>
      <c r="AS89" s="134">
        <v>7.3999999999999996E-2</v>
      </c>
      <c r="AT89" s="134">
        <v>10</v>
      </c>
      <c r="AU89" s="134">
        <v>17</v>
      </c>
      <c r="AV89" s="134">
        <v>0.69</v>
      </c>
      <c r="AW89" s="134">
        <v>76</v>
      </c>
      <c r="AX89" s="134">
        <v>0.11</v>
      </c>
      <c r="AY89" s="134">
        <v>25</v>
      </c>
      <c r="AZ89" s="134">
        <v>1.34</v>
      </c>
      <c r="BA89" s="134">
        <v>6.7000000000000004E-2</v>
      </c>
      <c r="BB89" s="134">
        <v>0.28999999999999998</v>
      </c>
      <c r="BC89" s="134">
        <v>1.8</v>
      </c>
      <c r="BD89" s="134" t="s">
        <v>254</v>
      </c>
      <c r="BE89" s="134">
        <v>2.8</v>
      </c>
      <c r="BF89" s="134">
        <v>0.5</v>
      </c>
      <c r="BG89" s="134">
        <v>0.26</v>
      </c>
      <c r="BH89" s="134">
        <v>6</v>
      </c>
      <c r="BI89" s="134" t="s">
        <v>255</v>
      </c>
      <c r="BJ89" s="134" t="s">
        <v>256</v>
      </c>
      <c r="BK89" s="134">
        <v>4.5199999999999996</v>
      </c>
    </row>
    <row r="90" spans="1:63" ht="64.5" customHeight="1">
      <c r="A90" s="56">
        <f t="shared" si="5"/>
        <v>435</v>
      </c>
      <c r="B90" s="55">
        <f t="shared" si="6"/>
        <v>440</v>
      </c>
      <c r="C90" s="125">
        <f t="shared" si="7"/>
        <v>132.58799999999999</v>
      </c>
      <c r="D90" s="126">
        <f t="shared" si="8"/>
        <v>134.11199999999999</v>
      </c>
      <c r="E90" s="31"/>
      <c r="F90" s="124" t="s">
        <v>116</v>
      </c>
      <c r="G90" s="28" t="s">
        <v>155</v>
      </c>
      <c r="H90" s="29" t="s">
        <v>154</v>
      </c>
      <c r="I90" s="24"/>
      <c r="J90" s="41">
        <v>1.82</v>
      </c>
      <c r="K90" s="18"/>
      <c r="L90" s="15"/>
      <c r="M90" s="19"/>
      <c r="N90" s="3"/>
      <c r="O90" s="8"/>
      <c r="P90" s="37"/>
      <c r="Q90" s="38"/>
      <c r="R90" s="39"/>
      <c r="S90" s="40" t="s">
        <v>181</v>
      </c>
      <c r="T90" s="44" t="s">
        <v>171</v>
      </c>
      <c r="U90" s="46" t="s">
        <v>5</v>
      </c>
      <c r="V90" s="50" t="s">
        <v>189</v>
      </c>
      <c r="W90" s="124" t="s">
        <v>116</v>
      </c>
      <c r="X90" s="74">
        <v>1.9E-2</v>
      </c>
      <c r="Y90" s="11"/>
      <c r="Z90" s="134">
        <v>2.6</v>
      </c>
      <c r="AA90" s="134">
        <v>7.3</v>
      </c>
      <c r="AB90" s="134">
        <v>7.8</v>
      </c>
      <c r="AC90" s="134">
        <v>27</v>
      </c>
      <c r="AD90" s="134" t="s">
        <v>252</v>
      </c>
      <c r="AE90" s="134">
        <v>4.8</v>
      </c>
      <c r="AF90" s="134">
        <v>6.3</v>
      </c>
      <c r="AG90" s="134">
        <v>312</v>
      </c>
      <c r="AH90" s="134">
        <v>2.64</v>
      </c>
      <c r="AI90" s="134">
        <v>8.1</v>
      </c>
      <c r="AJ90" s="134">
        <v>4.5</v>
      </c>
      <c r="AK90" s="134">
        <v>2.1</v>
      </c>
      <c r="AL90" s="134">
        <v>17.5</v>
      </c>
      <c r="AM90" s="134">
        <v>30</v>
      </c>
      <c r="AN90" s="142">
        <v>0.05</v>
      </c>
      <c r="AO90" s="134">
        <v>0.8</v>
      </c>
      <c r="AP90" s="134">
        <v>0.3</v>
      </c>
      <c r="AQ90" s="134">
        <v>43</v>
      </c>
      <c r="AR90" s="134">
        <v>0.73</v>
      </c>
      <c r="AS90" s="134">
        <v>6.5000000000000002E-2</v>
      </c>
      <c r="AT90" s="134">
        <v>12</v>
      </c>
      <c r="AU90" s="134">
        <v>21</v>
      </c>
      <c r="AV90" s="134">
        <v>0.64</v>
      </c>
      <c r="AW90" s="134">
        <v>78</v>
      </c>
      <c r="AX90" s="134">
        <v>0.107</v>
      </c>
      <c r="AY90" s="134" t="s">
        <v>253</v>
      </c>
      <c r="AZ90" s="134">
        <v>1.1599999999999999</v>
      </c>
      <c r="BA90" s="134">
        <v>5.6000000000000001E-2</v>
      </c>
      <c r="BB90" s="134">
        <v>0.21</v>
      </c>
      <c r="BC90" s="134">
        <v>2.7</v>
      </c>
      <c r="BD90" s="134" t="s">
        <v>254</v>
      </c>
      <c r="BE90" s="134">
        <v>2.8</v>
      </c>
      <c r="BF90" s="134">
        <v>0.3</v>
      </c>
      <c r="BG90" s="134">
        <v>0.08</v>
      </c>
      <c r="BH90" s="134">
        <v>5</v>
      </c>
      <c r="BI90" s="134" t="s">
        <v>255</v>
      </c>
      <c r="BJ90" s="134" t="s">
        <v>256</v>
      </c>
      <c r="BK90" s="134">
        <v>3.8</v>
      </c>
    </row>
    <row r="91" spans="1:63" ht="63.75" customHeight="1">
      <c r="A91" s="56">
        <f t="shared" si="5"/>
        <v>440</v>
      </c>
      <c r="B91" s="55">
        <f t="shared" si="6"/>
        <v>445</v>
      </c>
      <c r="C91" s="125">
        <f t="shared" si="7"/>
        <v>134.11199999999999</v>
      </c>
      <c r="D91" s="126">
        <f t="shared" si="8"/>
        <v>135.636</v>
      </c>
      <c r="E91" s="31"/>
      <c r="F91" s="124" t="s">
        <v>117</v>
      </c>
      <c r="G91" s="28" t="s">
        <v>155</v>
      </c>
      <c r="H91" s="29" t="s">
        <v>154</v>
      </c>
      <c r="I91" s="24"/>
      <c r="J91" s="41">
        <v>2.76</v>
      </c>
      <c r="K91" s="18"/>
      <c r="L91" s="16"/>
      <c r="M91" s="19"/>
      <c r="N91" s="3"/>
      <c r="O91" s="8"/>
      <c r="P91" s="37"/>
      <c r="Q91" s="38"/>
      <c r="R91" s="39"/>
      <c r="S91" s="40" t="s">
        <v>181</v>
      </c>
      <c r="T91" s="44" t="s">
        <v>171</v>
      </c>
      <c r="U91" s="46" t="s">
        <v>6</v>
      </c>
      <c r="V91" s="50" t="s">
        <v>189</v>
      </c>
      <c r="W91" s="124" t="s">
        <v>117</v>
      </c>
      <c r="X91" s="74">
        <v>6.0000000000000001E-3</v>
      </c>
      <c r="Y91" s="11"/>
      <c r="Z91" s="134">
        <v>2.8</v>
      </c>
      <c r="AA91" s="134">
        <v>3.7</v>
      </c>
      <c r="AB91" s="134">
        <v>6.6</v>
      </c>
      <c r="AC91" s="134">
        <v>24</v>
      </c>
      <c r="AD91" s="134" t="s">
        <v>252</v>
      </c>
      <c r="AE91" s="134">
        <v>4.5999999999999996</v>
      </c>
      <c r="AF91" s="134">
        <v>6.7</v>
      </c>
      <c r="AG91" s="134">
        <v>345</v>
      </c>
      <c r="AH91" s="134">
        <v>2.77</v>
      </c>
      <c r="AI91" s="134">
        <v>5.7</v>
      </c>
      <c r="AJ91" s="134">
        <v>5.2</v>
      </c>
      <c r="AK91" s="134">
        <v>0.8</v>
      </c>
      <c r="AL91" s="134">
        <v>19.399999999999999</v>
      </c>
      <c r="AM91" s="134">
        <v>30</v>
      </c>
      <c r="AN91" s="142">
        <v>0.05</v>
      </c>
      <c r="AO91" s="134">
        <v>0.8</v>
      </c>
      <c r="AP91" s="134">
        <v>0.1</v>
      </c>
      <c r="AQ91" s="134">
        <v>46</v>
      </c>
      <c r="AR91" s="134">
        <v>0.67</v>
      </c>
      <c r="AS91" s="134">
        <v>6.3E-2</v>
      </c>
      <c r="AT91" s="134">
        <v>13</v>
      </c>
      <c r="AU91" s="134">
        <v>22</v>
      </c>
      <c r="AV91" s="134">
        <v>0.64</v>
      </c>
      <c r="AW91" s="134">
        <v>93</v>
      </c>
      <c r="AX91" s="134">
        <v>0.107</v>
      </c>
      <c r="AY91" s="134" t="s">
        <v>253</v>
      </c>
      <c r="AZ91" s="134">
        <v>1.1399999999999999</v>
      </c>
      <c r="BA91" s="134">
        <v>7.0999999999999994E-2</v>
      </c>
      <c r="BB91" s="134">
        <v>0.22</v>
      </c>
      <c r="BC91" s="134">
        <v>2.2000000000000002</v>
      </c>
      <c r="BD91" s="134" t="s">
        <v>254</v>
      </c>
      <c r="BE91" s="134">
        <v>2.9</v>
      </c>
      <c r="BF91" s="134">
        <v>0.3</v>
      </c>
      <c r="BG91" s="134" t="s">
        <v>268</v>
      </c>
      <c r="BH91" s="134">
        <v>5</v>
      </c>
      <c r="BI91" s="134" t="s">
        <v>255</v>
      </c>
      <c r="BJ91" s="134" t="s">
        <v>256</v>
      </c>
      <c r="BK91" s="134">
        <v>4.26</v>
      </c>
    </row>
    <row r="92" spans="1:63" ht="57.75" customHeight="1">
      <c r="A92" s="56">
        <f t="shared" si="5"/>
        <v>445</v>
      </c>
      <c r="B92" s="55">
        <f t="shared" si="6"/>
        <v>450</v>
      </c>
      <c r="C92" s="125">
        <f t="shared" si="7"/>
        <v>135.636</v>
      </c>
      <c r="D92" s="126">
        <f t="shared" si="8"/>
        <v>137.16</v>
      </c>
      <c r="E92" s="31"/>
      <c r="F92" s="124" t="s">
        <v>118</v>
      </c>
      <c r="G92" s="28" t="s">
        <v>155</v>
      </c>
      <c r="H92" s="29" t="s">
        <v>154</v>
      </c>
      <c r="I92" s="24"/>
      <c r="J92" s="41">
        <v>2.57</v>
      </c>
      <c r="K92" s="18"/>
      <c r="L92" s="15"/>
      <c r="M92" s="19"/>
      <c r="N92" s="3"/>
      <c r="O92" s="8"/>
      <c r="P92" s="37"/>
      <c r="Q92" s="38"/>
      <c r="R92" s="39"/>
      <c r="S92" s="40" t="s">
        <v>181</v>
      </c>
      <c r="T92" s="44" t="s">
        <v>171</v>
      </c>
      <c r="U92" s="46" t="s">
        <v>6</v>
      </c>
      <c r="V92" s="50" t="s">
        <v>189</v>
      </c>
      <c r="W92" s="124" t="s">
        <v>118</v>
      </c>
      <c r="X92" s="74">
        <v>7.0000000000000001E-3</v>
      </c>
      <c r="Y92" s="11"/>
      <c r="Z92" s="134">
        <v>2.9</v>
      </c>
      <c r="AA92" s="134">
        <v>11.5</v>
      </c>
      <c r="AB92" s="134">
        <v>8.9</v>
      </c>
      <c r="AC92" s="134">
        <v>28</v>
      </c>
      <c r="AD92" s="134" t="s">
        <v>252</v>
      </c>
      <c r="AE92" s="134">
        <v>5.2</v>
      </c>
      <c r="AF92" s="134">
        <v>7.9</v>
      </c>
      <c r="AG92" s="134">
        <v>337</v>
      </c>
      <c r="AH92" s="134">
        <v>3.07</v>
      </c>
      <c r="AI92" s="134">
        <v>15.7</v>
      </c>
      <c r="AJ92" s="134">
        <v>4.2</v>
      </c>
      <c r="AK92" s="134">
        <v>1.4</v>
      </c>
      <c r="AL92" s="134">
        <v>19.5</v>
      </c>
      <c r="AM92" s="134">
        <v>29</v>
      </c>
      <c r="AN92" s="134">
        <v>0.1</v>
      </c>
      <c r="AO92" s="134">
        <v>0.8</v>
      </c>
      <c r="AP92" s="134">
        <v>0.2</v>
      </c>
      <c r="AQ92" s="134">
        <v>52</v>
      </c>
      <c r="AR92" s="134">
        <v>0.84</v>
      </c>
      <c r="AS92" s="134">
        <v>7.1999999999999995E-2</v>
      </c>
      <c r="AT92" s="134">
        <v>14</v>
      </c>
      <c r="AU92" s="134">
        <v>24</v>
      </c>
      <c r="AV92" s="134">
        <v>0.72</v>
      </c>
      <c r="AW92" s="134">
        <v>76</v>
      </c>
      <c r="AX92" s="134">
        <v>0.11600000000000001</v>
      </c>
      <c r="AY92" s="134" t="s">
        <v>253</v>
      </c>
      <c r="AZ92" s="134">
        <v>1.32</v>
      </c>
      <c r="BA92" s="134">
        <v>5.8000000000000003E-2</v>
      </c>
      <c r="BB92" s="134">
        <v>0.22</v>
      </c>
      <c r="BC92" s="134">
        <v>2.9</v>
      </c>
      <c r="BD92" s="134" t="s">
        <v>254</v>
      </c>
      <c r="BE92" s="134">
        <v>3.3</v>
      </c>
      <c r="BF92" s="134">
        <v>0.3</v>
      </c>
      <c r="BG92" s="134">
        <v>0.17</v>
      </c>
      <c r="BH92" s="134">
        <v>6</v>
      </c>
      <c r="BI92" s="134" t="s">
        <v>255</v>
      </c>
      <c r="BJ92" s="134" t="s">
        <v>256</v>
      </c>
      <c r="BK92" s="134">
        <v>4.2699999999999996</v>
      </c>
    </row>
    <row r="93" spans="1:63" ht="60.75" customHeight="1">
      <c r="A93" s="56">
        <f t="shared" si="5"/>
        <v>450</v>
      </c>
      <c r="B93" s="55">
        <f t="shared" si="6"/>
        <v>455</v>
      </c>
      <c r="C93" s="125">
        <f t="shared" si="7"/>
        <v>137.16</v>
      </c>
      <c r="D93" s="126">
        <f t="shared" si="8"/>
        <v>138.684</v>
      </c>
      <c r="E93" s="31"/>
      <c r="F93" s="124" t="s">
        <v>119</v>
      </c>
      <c r="G93" s="28" t="s">
        <v>155</v>
      </c>
      <c r="H93" s="29" t="s">
        <v>154</v>
      </c>
      <c r="I93" s="24"/>
      <c r="J93" s="41">
        <v>2.36</v>
      </c>
      <c r="K93" s="18"/>
      <c r="L93" s="16"/>
      <c r="M93" s="19"/>
      <c r="N93" s="3"/>
      <c r="O93" s="8"/>
      <c r="P93" s="37"/>
      <c r="Q93" s="38"/>
      <c r="R93" s="39"/>
      <c r="S93" s="40" t="s">
        <v>181</v>
      </c>
      <c r="T93" s="44" t="s">
        <v>171</v>
      </c>
      <c r="U93" s="46" t="s">
        <v>11</v>
      </c>
      <c r="V93" s="50" t="s">
        <v>190</v>
      </c>
      <c r="W93" s="124" t="s">
        <v>119</v>
      </c>
      <c r="X93" s="74">
        <v>4.1000000000000002E-2</v>
      </c>
      <c r="Y93" s="11"/>
      <c r="Z93" s="134">
        <v>2.7</v>
      </c>
      <c r="AA93" s="134">
        <v>14.8</v>
      </c>
      <c r="AB93" s="134">
        <v>9.3000000000000007</v>
      </c>
      <c r="AC93" s="134">
        <v>31</v>
      </c>
      <c r="AD93" s="134">
        <v>0.1</v>
      </c>
      <c r="AE93" s="134">
        <v>5.3</v>
      </c>
      <c r="AF93" s="134">
        <v>7.1</v>
      </c>
      <c r="AG93" s="134">
        <v>346</v>
      </c>
      <c r="AH93" s="134">
        <v>3.11</v>
      </c>
      <c r="AI93" s="134">
        <v>16.3</v>
      </c>
      <c r="AJ93" s="134">
        <v>3.1</v>
      </c>
      <c r="AK93" s="134">
        <v>1.6</v>
      </c>
      <c r="AL93" s="134">
        <v>15.8</v>
      </c>
      <c r="AM93" s="134">
        <v>32</v>
      </c>
      <c r="AN93" s="134">
        <v>0.2</v>
      </c>
      <c r="AO93" s="134">
        <v>0.9</v>
      </c>
      <c r="AP93" s="134">
        <v>0.3</v>
      </c>
      <c r="AQ93" s="134">
        <v>52</v>
      </c>
      <c r="AR93" s="134">
        <v>0.78</v>
      </c>
      <c r="AS93" s="134">
        <v>7.4999999999999997E-2</v>
      </c>
      <c r="AT93" s="134">
        <v>15</v>
      </c>
      <c r="AU93" s="134">
        <v>22</v>
      </c>
      <c r="AV93" s="134">
        <v>0.76</v>
      </c>
      <c r="AW93" s="134">
        <v>131</v>
      </c>
      <c r="AX93" s="134">
        <v>0.13200000000000001</v>
      </c>
      <c r="AY93" s="134" t="s">
        <v>253</v>
      </c>
      <c r="AZ93" s="134">
        <v>1.39</v>
      </c>
      <c r="BA93" s="134">
        <v>7.0999999999999994E-2</v>
      </c>
      <c r="BB93" s="134">
        <v>0.32</v>
      </c>
      <c r="BC93" s="134">
        <v>2.2999999999999998</v>
      </c>
      <c r="BD93" s="134" t="s">
        <v>254</v>
      </c>
      <c r="BE93" s="134">
        <v>3.7</v>
      </c>
      <c r="BF93" s="134">
        <v>0.5</v>
      </c>
      <c r="BG93" s="134">
        <v>0.12</v>
      </c>
      <c r="BH93" s="134">
        <v>6</v>
      </c>
      <c r="BI93" s="134" t="s">
        <v>255</v>
      </c>
      <c r="BJ93" s="134" t="s">
        <v>256</v>
      </c>
      <c r="BK93" s="134">
        <v>4.34</v>
      </c>
    </row>
    <row r="94" spans="1:63" ht="60" customHeight="1">
      <c r="A94" s="56">
        <f t="shared" si="5"/>
        <v>455</v>
      </c>
      <c r="B94" s="55">
        <f t="shared" si="6"/>
        <v>460</v>
      </c>
      <c r="C94" s="125">
        <f t="shared" si="7"/>
        <v>138.684</v>
      </c>
      <c r="D94" s="126">
        <f t="shared" si="8"/>
        <v>140.208</v>
      </c>
      <c r="E94" s="31"/>
      <c r="F94" s="124" t="s">
        <v>120</v>
      </c>
      <c r="G94" s="28" t="s">
        <v>155</v>
      </c>
      <c r="H94" s="29" t="s">
        <v>154</v>
      </c>
      <c r="I94" s="24"/>
      <c r="J94" s="41">
        <v>1.95</v>
      </c>
      <c r="K94" s="18"/>
      <c r="L94" s="15"/>
      <c r="M94" s="19"/>
      <c r="N94" s="3"/>
      <c r="O94" s="8"/>
      <c r="P94" s="37"/>
      <c r="Q94" s="38"/>
      <c r="R94" s="39"/>
      <c r="S94" s="40" t="s">
        <v>181</v>
      </c>
      <c r="T94" s="44" t="s">
        <v>171</v>
      </c>
      <c r="U94" s="46" t="s">
        <v>11</v>
      </c>
      <c r="V94" s="50" t="s">
        <v>190</v>
      </c>
      <c r="W94" s="124" t="s">
        <v>120</v>
      </c>
      <c r="X94" s="74">
        <v>5.0000000000000001E-3</v>
      </c>
      <c r="Y94" s="11"/>
      <c r="Z94" s="134">
        <v>3</v>
      </c>
      <c r="AA94" s="134">
        <v>6.4</v>
      </c>
      <c r="AB94" s="134">
        <v>8.9</v>
      </c>
      <c r="AC94" s="134">
        <v>28</v>
      </c>
      <c r="AD94" s="134" t="s">
        <v>252</v>
      </c>
      <c r="AE94" s="134">
        <v>5.6</v>
      </c>
      <c r="AF94" s="134">
        <v>9.6</v>
      </c>
      <c r="AG94" s="134">
        <v>341</v>
      </c>
      <c r="AH94" s="134">
        <v>2.96</v>
      </c>
      <c r="AI94" s="134">
        <v>9.1</v>
      </c>
      <c r="AJ94" s="134">
        <v>2.4</v>
      </c>
      <c r="AK94" s="134">
        <v>0.6</v>
      </c>
      <c r="AL94" s="134">
        <v>15.4</v>
      </c>
      <c r="AM94" s="134">
        <v>33</v>
      </c>
      <c r="AN94" s="134">
        <v>0.1</v>
      </c>
      <c r="AO94" s="134">
        <v>1.1000000000000001</v>
      </c>
      <c r="AP94" s="134">
        <v>0.2</v>
      </c>
      <c r="AQ94" s="134">
        <v>52</v>
      </c>
      <c r="AR94" s="134">
        <v>0.84</v>
      </c>
      <c r="AS94" s="134">
        <v>7.5999999999999998E-2</v>
      </c>
      <c r="AT94" s="134">
        <v>11</v>
      </c>
      <c r="AU94" s="134">
        <v>23</v>
      </c>
      <c r="AV94" s="134">
        <v>0.69</v>
      </c>
      <c r="AW94" s="134">
        <v>53</v>
      </c>
      <c r="AX94" s="134">
        <v>0.112</v>
      </c>
      <c r="AY94" s="134">
        <v>27</v>
      </c>
      <c r="AZ94" s="134">
        <v>1.29</v>
      </c>
      <c r="BA94" s="134">
        <v>5.2999999999999999E-2</v>
      </c>
      <c r="BB94" s="134">
        <v>0.19</v>
      </c>
      <c r="BC94" s="134">
        <v>2.7</v>
      </c>
      <c r="BD94" s="134" t="s">
        <v>254</v>
      </c>
      <c r="BE94" s="134">
        <v>3</v>
      </c>
      <c r="BF94" s="134">
        <v>0.3</v>
      </c>
      <c r="BG94" s="134">
        <v>0.08</v>
      </c>
      <c r="BH94" s="134">
        <v>6</v>
      </c>
      <c r="BI94" s="134" t="s">
        <v>255</v>
      </c>
      <c r="BJ94" s="134" t="s">
        <v>256</v>
      </c>
      <c r="BK94" s="134">
        <v>4.53</v>
      </c>
    </row>
    <row r="95" spans="1:63" ht="60" customHeight="1">
      <c r="A95" s="56">
        <f t="shared" si="5"/>
        <v>460</v>
      </c>
      <c r="B95" s="55">
        <f t="shared" si="6"/>
        <v>465</v>
      </c>
      <c r="C95" s="125">
        <f t="shared" si="7"/>
        <v>140.208</v>
      </c>
      <c r="D95" s="126">
        <f t="shared" si="8"/>
        <v>141.732</v>
      </c>
      <c r="E95" s="31"/>
      <c r="F95" s="124" t="s">
        <v>121</v>
      </c>
      <c r="G95" s="28" t="s">
        <v>155</v>
      </c>
      <c r="H95" s="29" t="s">
        <v>154</v>
      </c>
      <c r="I95" s="24"/>
      <c r="J95" s="42">
        <v>0.74099999999999999</v>
      </c>
      <c r="K95" s="18"/>
      <c r="L95" s="16"/>
      <c r="M95" s="19"/>
      <c r="N95" s="3"/>
      <c r="O95" s="8"/>
      <c r="P95" s="37" t="s">
        <v>7</v>
      </c>
      <c r="Q95" s="38">
        <v>0.5</v>
      </c>
      <c r="R95" s="39" t="s">
        <v>184</v>
      </c>
      <c r="S95" s="40" t="s">
        <v>181</v>
      </c>
      <c r="T95" s="44" t="s">
        <v>171</v>
      </c>
      <c r="U95" s="46" t="s">
        <v>5</v>
      </c>
      <c r="V95" s="50" t="s">
        <v>191</v>
      </c>
      <c r="W95" s="124" t="s">
        <v>121</v>
      </c>
      <c r="X95" s="74">
        <v>7.0000000000000001E-3</v>
      </c>
      <c r="Y95" s="11"/>
      <c r="Z95" s="134">
        <v>2.9</v>
      </c>
      <c r="AA95" s="134">
        <v>16.100000000000001</v>
      </c>
      <c r="AB95" s="134">
        <v>8.1</v>
      </c>
      <c r="AC95" s="134">
        <v>30</v>
      </c>
      <c r="AD95" s="134" t="s">
        <v>252</v>
      </c>
      <c r="AE95" s="134">
        <v>5.7</v>
      </c>
      <c r="AF95" s="134">
        <v>7.9</v>
      </c>
      <c r="AG95" s="134">
        <v>321</v>
      </c>
      <c r="AH95" s="134">
        <v>3.11</v>
      </c>
      <c r="AI95" s="134">
        <v>15.6</v>
      </c>
      <c r="AJ95" s="134">
        <v>2.9</v>
      </c>
      <c r="AK95" s="134">
        <v>2</v>
      </c>
      <c r="AL95" s="134">
        <v>15.1</v>
      </c>
      <c r="AM95" s="134">
        <v>31</v>
      </c>
      <c r="AN95" s="134">
        <v>0.1</v>
      </c>
      <c r="AO95" s="134">
        <v>0.9</v>
      </c>
      <c r="AP95" s="134">
        <v>1.4</v>
      </c>
      <c r="AQ95" s="134">
        <v>49</v>
      </c>
      <c r="AR95" s="134">
        <v>0.71</v>
      </c>
      <c r="AS95" s="134">
        <v>7.4999999999999997E-2</v>
      </c>
      <c r="AT95" s="134">
        <v>15</v>
      </c>
      <c r="AU95" s="134">
        <v>23</v>
      </c>
      <c r="AV95" s="134">
        <v>0.77</v>
      </c>
      <c r="AW95" s="134">
        <v>152</v>
      </c>
      <c r="AX95" s="134">
        <v>0.13</v>
      </c>
      <c r="AY95" s="134" t="s">
        <v>253</v>
      </c>
      <c r="AZ95" s="134">
        <v>1.35</v>
      </c>
      <c r="BA95" s="134">
        <v>6.4000000000000001E-2</v>
      </c>
      <c r="BB95" s="134">
        <v>0.39</v>
      </c>
      <c r="BC95" s="134">
        <v>2.7</v>
      </c>
      <c r="BD95" s="134" t="s">
        <v>254</v>
      </c>
      <c r="BE95" s="134">
        <v>3.3</v>
      </c>
      <c r="BF95" s="134">
        <v>0.8</v>
      </c>
      <c r="BG95" s="134">
        <v>0.18</v>
      </c>
      <c r="BH95" s="134">
        <v>6</v>
      </c>
      <c r="BI95" s="134" t="s">
        <v>255</v>
      </c>
      <c r="BJ95" s="134" t="s">
        <v>256</v>
      </c>
      <c r="BK95" s="134">
        <v>4.76</v>
      </c>
    </row>
    <row r="96" spans="1:63" ht="60" customHeight="1">
      <c r="A96" s="56">
        <f t="shared" si="5"/>
        <v>465</v>
      </c>
      <c r="B96" s="55">
        <f t="shared" si="6"/>
        <v>470</v>
      </c>
      <c r="C96" s="125">
        <f t="shared" si="7"/>
        <v>141.732</v>
      </c>
      <c r="D96" s="126">
        <f t="shared" si="8"/>
        <v>143.256</v>
      </c>
      <c r="E96" s="31"/>
      <c r="F96" s="124" t="s">
        <v>122</v>
      </c>
      <c r="G96" s="28" t="s">
        <v>155</v>
      </c>
      <c r="H96" s="29" t="s">
        <v>154</v>
      </c>
      <c r="I96" s="24"/>
      <c r="J96" s="42">
        <v>0.58899999999999997</v>
      </c>
      <c r="K96" s="18"/>
      <c r="L96" s="15"/>
      <c r="M96" s="19"/>
      <c r="N96" s="3"/>
      <c r="O96" s="8"/>
      <c r="P96" s="37"/>
      <c r="Q96" s="38"/>
      <c r="R96" s="39"/>
      <c r="S96" s="40" t="s">
        <v>181</v>
      </c>
      <c r="T96" s="44" t="s">
        <v>171</v>
      </c>
      <c r="U96" s="46" t="s">
        <v>11</v>
      </c>
      <c r="V96" s="50" t="s">
        <v>190</v>
      </c>
      <c r="W96" s="124" t="s">
        <v>122</v>
      </c>
      <c r="X96" s="74">
        <v>1.2E-2</v>
      </c>
      <c r="Y96" s="11"/>
      <c r="Z96" s="134">
        <v>2.9</v>
      </c>
      <c r="AA96" s="134">
        <v>10.1</v>
      </c>
      <c r="AB96" s="134">
        <v>4.9000000000000004</v>
      </c>
      <c r="AC96" s="134">
        <v>30</v>
      </c>
      <c r="AD96" s="134" t="s">
        <v>252</v>
      </c>
      <c r="AE96" s="134">
        <v>5.4</v>
      </c>
      <c r="AF96" s="134">
        <v>7.7</v>
      </c>
      <c r="AG96" s="134">
        <v>377</v>
      </c>
      <c r="AH96" s="134">
        <v>3.1</v>
      </c>
      <c r="AI96" s="134">
        <v>6.9</v>
      </c>
      <c r="AJ96" s="134">
        <v>3.6</v>
      </c>
      <c r="AK96" s="134">
        <v>6.1</v>
      </c>
      <c r="AL96" s="134">
        <v>16</v>
      </c>
      <c r="AM96" s="134">
        <v>33</v>
      </c>
      <c r="AN96" s="142">
        <v>0.05</v>
      </c>
      <c r="AO96" s="134">
        <v>0.6</v>
      </c>
      <c r="AP96" s="134">
        <v>0.5</v>
      </c>
      <c r="AQ96" s="134">
        <v>56</v>
      </c>
      <c r="AR96" s="134">
        <v>0.63</v>
      </c>
      <c r="AS96" s="134">
        <v>7.3999999999999996E-2</v>
      </c>
      <c r="AT96" s="134">
        <v>26</v>
      </c>
      <c r="AU96" s="134">
        <v>24</v>
      </c>
      <c r="AV96" s="134">
        <v>0.8</v>
      </c>
      <c r="AW96" s="134">
        <v>376</v>
      </c>
      <c r="AX96" s="134">
        <v>0.186</v>
      </c>
      <c r="AY96" s="134" t="s">
        <v>253</v>
      </c>
      <c r="AZ96" s="134">
        <v>1.3</v>
      </c>
      <c r="BA96" s="134">
        <v>0.09</v>
      </c>
      <c r="BB96" s="134">
        <v>0.65</v>
      </c>
      <c r="BC96" s="134">
        <v>2.2999999999999998</v>
      </c>
      <c r="BD96" s="134" t="s">
        <v>254</v>
      </c>
      <c r="BE96" s="134">
        <v>3.5</v>
      </c>
      <c r="BF96" s="134">
        <v>0.9</v>
      </c>
      <c r="BG96" s="134">
        <v>0.16</v>
      </c>
      <c r="BH96" s="134">
        <v>5</v>
      </c>
      <c r="BI96" s="134" t="s">
        <v>255</v>
      </c>
      <c r="BJ96" s="134" t="s">
        <v>256</v>
      </c>
      <c r="BK96" s="134">
        <v>3.83</v>
      </c>
    </row>
    <row r="97" spans="1:63" ht="60" customHeight="1">
      <c r="A97" s="56">
        <f t="shared" si="5"/>
        <v>470</v>
      </c>
      <c r="B97" s="55">
        <f t="shared" si="6"/>
        <v>475</v>
      </c>
      <c r="C97" s="125">
        <f t="shared" si="7"/>
        <v>143.256</v>
      </c>
      <c r="D97" s="126">
        <f t="shared" si="8"/>
        <v>144.78</v>
      </c>
      <c r="E97" s="31"/>
      <c r="F97" s="124" t="s">
        <v>123</v>
      </c>
      <c r="G97" s="28" t="s">
        <v>155</v>
      </c>
      <c r="H97" s="29" t="s">
        <v>154</v>
      </c>
      <c r="I97" s="24"/>
      <c r="J97" s="41">
        <v>1.5</v>
      </c>
      <c r="K97" s="18"/>
      <c r="L97" s="16"/>
      <c r="M97" s="19"/>
      <c r="N97" s="3"/>
      <c r="O97" s="8"/>
      <c r="P97" s="37"/>
      <c r="Q97" s="38"/>
      <c r="R97" s="39"/>
      <c r="S97" s="40" t="s">
        <v>181</v>
      </c>
      <c r="T97" s="44" t="s">
        <v>171</v>
      </c>
      <c r="U97" s="46" t="s">
        <v>11</v>
      </c>
      <c r="V97" s="50" t="s">
        <v>190</v>
      </c>
      <c r="W97" s="124" t="s">
        <v>123</v>
      </c>
      <c r="X97" s="74">
        <v>6.0000000000000001E-3</v>
      </c>
      <c r="Y97" s="11"/>
      <c r="Z97" s="134">
        <v>3.4</v>
      </c>
      <c r="AA97" s="134">
        <v>4.0999999999999996</v>
      </c>
      <c r="AB97" s="134">
        <v>3.1</v>
      </c>
      <c r="AC97" s="134">
        <v>28</v>
      </c>
      <c r="AD97" s="134" t="s">
        <v>252</v>
      </c>
      <c r="AE97" s="134">
        <v>4.8</v>
      </c>
      <c r="AF97" s="134">
        <v>8.1999999999999993</v>
      </c>
      <c r="AG97" s="134">
        <v>379</v>
      </c>
      <c r="AH97" s="134">
        <v>2.71</v>
      </c>
      <c r="AI97" s="134">
        <v>3.2</v>
      </c>
      <c r="AJ97" s="134">
        <v>3.4</v>
      </c>
      <c r="AK97" s="134">
        <v>1.5</v>
      </c>
      <c r="AL97" s="134">
        <v>14.8</v>
      </c>
      <c r="AM97" s="134">
        <v>32</v>
      </c>
      <c r="AN97" s="142">
        <v>0.05</v>
      </c>
      <c r="AO97" s="134">
        <v>0.4</v>
      </c>
      <c r="AP97" s="134">
        <v>0.2</v>
      </c>
      <c r="AQ97" s="134">
        <v>47</v>
      </c>
      <c r="AR97" s="134">
        <v>0.56999999999999995</v>
      </c>
      <c r="AS97" s="134">
        <v>6.9000000000000006E-2</v>
      </c>
      <c r="AT97" s="134">
        <v>26</v>
      </c>
      <c r="AU97" s="134">
        <v>24</v>
      </c>
      <c r="AV97" s="134">
        <v>0.68</v>
      </c>
      <c r="AW97" s="134">
        <v>416</v>
      </c>
      <c r="AX97" s="134">
        <v>0.192</v>
      </c>
      <c r="AY97" s="134" t="s">
        <v>253</v>
      </c>
      <c r="AZ97" s="134">
        <v>1.0900000000000001</v>
      </c>
      <c r="BA97" s="134">
        <v>9.8000000000000004E-2</v>
      </c>
      <c r="BB97" s="134">
        <v>0.56999999999999995</v>
      </c>
      <c r="BC97" s="134">
        <v>2.5</v>
      </c>
      <c r="BD97" s="134" t="s">
        <v>254</v>
      </c>
      <c r="BE97" s="134">
        <v>2.7</v>
      </c>
      <c r="BF97" s="134">
        <v>0.7</v>
      </c>
      <c r="BG97" s="134">
        <v>7.0000000000000007E-2</v>
      </c>
      <c r="BH97" s="134">
        <v>4</v>
      </c>
      <c r="BI97" s="134" t="s">
        <v>255</v>
      </c>
      <c r="BJ97" s="134" t="s">
        <v>256</v>
      </c>
      <c r="BK97" s="134">
        <v>4.3</v>
      </c>
    </row>
    <row r="98" spans="1:63" ht="60" customHeight="1">
      <c r="A98" s="56">
        <f t="shared" si="5"/>
        <v>475</v>
      </c>
      <c r="B98" s="55">
        <f t="shared" si="6"/>
        <v>480</v>
      </c>
      <c r="C98" s="125">
        <f t="shared" si="7"/>
        <v>144.78</v>
      </c>
      <c r="D98" s="126">
        <f t="shared" si="8"/>
        <v>146.304</v>
      </c>
      <c r="E98" s="31"/>
      <c r="F98" s="124" t="s">
        <v>124</v>
      </c>
      <c r="G98" s="28" t="s">
        <v>155</v>
      </c>
      <c r="H98" s="29" t="s">
        <v>154</v>
      </c>
      <c r="I98" s="24"/>
      <c r="J98" s="41">
        <v>1.61</v>
      </c>
      <c r="K98" s="18"/>
      <c r="L98" s="15"/>
      <c r="M98" s="19"/>
      <c r="N98" s="3"/>
      <c r="O98" s="8"/>
      <c r="P98" s="37"/>
      <c r="Q98" s="38"/>
      <c r="R98" s="39"/>
      <c r="S98" s="40" t="s">
        <v>181</v>
      </c>
      <c r="T98" s="44" t="s">
        <v>171</v>
      </c>
      <c r="U98" s="46" t="s">
        <v>11</v>
      </c>
      <c r="V98" s="50" t="s">
        <v>190</v>
      </c>
      <c r="W98" s="124" t="s">
        <v>124</v>
      </c>
      <c r="X98" s="74">
        <v>2.5000000000000001E-3</v>
      </c>
      <c r="Y98" s="11"/>
      <c r="Z98" s="134">
        <v>3.6</v>
      </c>
      <c r="AA98" s="134">
        <v>3.7</v>
      </c>
      <c r="AB98" s="134">
        <v>3.6</v>
      </c>
      <c r="AC98" s="134">
        <v>29</v>
      </c>
      <c r="AD98" s="134" t="s">
        <v>252</v>
      </c>
      <c r="AE98" s="134">
        <v>5.0999999999999996</v>
      </c>
      <c r="AF98" s="134">
        <v>6.2</v>
      </c>
      <c r="AG98" s="134">
        <v>380</v>
      </c>
      <c r="AH98" s="134">
        <v>2.73</v>
      </c>
      <c r="AI98" s="134">
        <v>2.2000000000000002</v>
      </c>
      <c r="AJ98" s="134">
        <v>4.0999999999999996</v>
      </c>
      <c r="AK98" s="134" t="s">
        <v>255</v>
      </c>
      <c r="AL98" s="134">
        <v>19</v>
      </c>
      <c r="AM98" s="134">
        <v>34</v>
      </c>
      <c r="AN98" s="142">
        <v>0.05</v>
      </c>
      <c r="AO98" s="134">
        <v>0.4</v>
      </c>
      <c r="AP98" s="134">
        <v>0.1</v>
      </c>
      <c r="AQ98" s="134">
        <v>52</v>
      </c>
      <c r="AR98" s="134">
        <v>0.59</v>
      </c>
      <c r="AS98" s="134">
        <v>7.4999999999999997E-2</v>
      </c>
      <c r="AT98" s="134">
        <v>32</v>
      </c>
      <c r="AU98" s="134">
        <v>24</v>
      </c>
      <c r="AV98" s="134">
        <v>0.66</v>
      </c>
      <c r="AW98" s="134">
        <v>499</v>
      </c>
      <c r="AX98" s="134">
        <v>0.19400000000000001</v>
      </c>
      <c r="AY98" s="134" t="s">
        <v>253</v>
      </c>
      <c r="AZ98" s="134">
        <v>1.1100000000000001</v>
      </c>
      <c r="BA98" s="134">
        <v>0.115</v>
      </c>
      <c r="BB98" s="134">
        <v>0.63</v>
      </c>
      <c r="BC98" s="134">
        <v>3.4</v>
      </c>
      <c r="BD98" s="134" t="s">
        <v>254</v>
      </c>
      <c r="BE98" s="134">
        <v>3.2</v>
      </c>
      <c r="BF98" s="134">
        <v>0.6</v>
      </c>
      <c r="BG98" s="134" t="s">
        <v>268</v>
      </c>
      <c r="BH98" s="134">
        <v>5</v>
      </c>
      <c r="BI98" s="134" t="s">
        <v>255</v>
      </c>
      <c r="BJ98" s="134" t="s">
        <v>256</v>
      </c>
      <c r="BK98" s="134">
        <v>3.76</v>
      </c>
    </row>
    <row r="99" spans="1:63" ht="65.25" customHeight="1">
      <c r="A99" s="56">
        <f t="shared" si="5"/>
        <v>480</v>
      </c>
      <c r="B99" s="55">
        <f t="shared" si="6"/>
        <v>485</v>
      </c>
      <c r="C99" s="125">
        <f t="shared" si="7"/>
        <v>146.304</v>
      </c>
      <c r="D99" s="126">
        <f t="shared" si="8"/>
        <v>147.828</v>
      </c>
      <c r="E99" s="31"/>
      <c r="F99" s="124" t="s">
        <v>126</v>
      </c>
      <c r="G99" s="28" t="s">
        <v>155</v>
      </c>
      <c r="H99" s="29" t="s">
        <v>154</v>
      </c>
      <c r="I99" s="24"/>
      <c r="J99" s="17">
        <v>0.47899999999999998</v>
      </c>
      <c r="K99" s="18"/>
      <c r="L99" s="16"/>
      <c r="M99" s="19"/>
      <c r="N99" s="3"/>
      <c r="O99" s="8"/>
      <c r="P99" s="37"/>
      <c r="Q99" s="38"/>
      <c r="R99" s="39"/>
      <c r="S99" s="40" t="s">
        <v>181</v>
      </c>
      <c r="T99" s="44" t="s">
        <v>171</v>
      </c>
      <c r="U99" s="46" t="s">
        <v>11</v>
      </c>
      <c r="V99" s="50" t="s">
        <v>183</v>
      </c>
      <c r="W99" s="124" t="s">
        <v>126</v>
      </c>
      <c r="X99" s="74">
        <v>2.5000000000000001E-3</v>
      </c>
      <c r="Y99" s="11"/>
      <c r="Z99" s="134">
        <v>2.9</v>
      </c>
      <c r="AA99" s="134">
        <v>5.8</v>
      </c>
      <c r="AB99" s="134">
        <v>6.8</v>
      </c>
      <c r="AC99" s="134">
        <v>28</v>
      </c>
      <c r="AD99" s="134" t="s">
        <v>252</v>
      </c>
      <c r="AE99" s="134">
        <v>4.5</v>
      </c>
      <c r="AF99" s="134">
        <v>6.8</v>
      </c>
      <c r="AG99" s="134">
        <v>307</v>
      </c>
      <c r="AH99" s="134">
        <v>2.84</v>
      </c>
      <c r="AI99" s="134">
        <v>6.9</v>
      </c>
      <c r="AJ99" s="134">
        <v>3.8</v>
      </c>
      <c r="AK99" s="134">
        <v>0.7</v>
      </c>
      <c r="AL99" s="134">
        <v>17.600000000000001</v>
      </c>
      <c r="AM99" s="134">
        <v>33</v>
      </c>
      <c r="AN99" s="142">
        <v>0.05</v>
      </c>
      <c r="AO99" s="134">
        <v>1</v>
      </c>
      <c r="AP99" s="134">
        <v>0.3</v>
      </c>
      <c r="AQ99" s="134">
        <v>51</v>
      </c>
      <c r="AR99" s="134">
        <v>0.72</v>
      </c>
      <c r="AS99" s="134">
        <v>7.2999999999999995E-2</v>
      </c>
      <c r="AT99" s="134">
        <v>22</v>
      </c>
      <c r="AU99" s="134">
        <v>21</v>
      </c>
      <c r="AV99" s="134">
        <v>0.71</v>
      </c>
      <c r="AW99" s="134">
        <v>252</v>
      </c>
      <c r="AX99" s="134">
        <v>0.14000000000000001</v>
      </c>
      <c r="AY99" s="134" t="s">
        <v>253</v>
      </c>
      <c r="AZ99" s="134">
        <v>1.26</v>
      </c>
      <c r="BA99" s="134">
        <v>0.09</v>
      </c>
      <c r="BB99" s="134">
        <v>0.47</v>
      </c>
      <c r="BC99" s="134">
        <v>2.5</v>
      </c>
      <c r="BD99" s="134" t="s">
        <v>254</v>
      </c>
      <c r="BE99" s="134">
        <v>3.4</v>
      </c>
      <c r="BF99" s="134">
        <v>0.6</v>
      </c>
      <c r="BG99" s="134">
        <v>0.06</v>
      </c>
      <c r="BH99" s="134">
        <v>5</v>
      </c>
      <c r="BI99" s="134" t="s">
        <v>255</v>
      </c>
      <c r="BJ99" s="134" t="s">
        <v>256</v>
      </c>
      <c r="BK99" s="134">
        <v>4.53</v>
      </c>
    </row>
    <row r="100" spans="1:63" ht="58.5" customHeight="1" thickBot="1">
      <c r="A100" s="57">
        <f t="shared" si="5"/>
        <v>485</v>
      </c>
      <c r="B100" s="58">
        <f t="shared" si="6"/>
        <v>490</v>
      </c>
      <c r="C100" s="129">
        <f t="shared" si="7"/>
        <v>147.828</v>
      </c>
      <c r="D100" s="130">
        <f t="shared" si="8"/>
        <v>149.352</v>
      </c>
      <c r="E100" s="33"/>
      <c r="F100" s="124" t="s">
        <v>125</v>
      </c>
      <c r="G100" s="59" t="s">
        <v>155</v>
      </c>
      <c r="H100" s="60" t="s">
        <v>154</v>
      </c>
      <c r="I100" s="61"/>
      <c r="J100" s="62">
        <v>0.34300000000000003</v>
      </c>
      <c r="K100" s="63"/>
      <c r="L100" s="15"/>
      <c r="M100" s="64"/>
      <c r="N100" s="65"/>
      <c r="O100" s="66"/>
      <c r="P100" s="37" t="s">
        <v>7</v>
      </c>
      <c r="Q100" s="67">
        <v>0.1</v>
      </c>
      <c r="R100" s="68" t="s">
        <v>157</v>
      </c>
      <c r="S100" s="69" t="s">
        <v>181</v>
      </c>
      <c r="T100" s="70" t="s">
        <v>171</v>
      </c>
      <c r="U100" s="71" t="s">
        <v>11</v>
      </c>
      <c r="V100" s="72" t="s">
        <v>201</v>
      </c>
      <c r="W100" s="124" t="s">
        <v>125</v>
      </c>
      <c r="X100" s="74">
        <v>2.1999999999999999E-2</v>
      </c>
      <c r="Y100" s="14"/>
      <c r="Z100" s="134">
        <v>2.9</v>
      </c>
      <c r="AA100" s="134">
        <v>14.5</v>
      </c>
      <c r="AB100" s="134">
        <v>16.5</v>
      </c>
      <c r="AC100" s="134">
        <v>32</v>
      </c>
      <c r="AD100" s="134" t="s">
        <v>252</v>
      </c>
      <c r="AE100" s="134">
        <v>4.5</v>
      </c>
      <c r="AF100" s="134">
        <v>7.1</v>
      </c>
      <c r="AG100" s="134">
        <v>329</v>
      </c>
      <c r="AH100" s="134">
        <v>2.87</v>
      </c>
      <c r="AI100" s="134">
        <v>379</v>
      </c>
      <c r="AJ100" s="134">
        <v>3</v>
      </c>
      <c r="AK100" s="134">
        <v>8.5</v>
      </c>
      <c r="AL100" s="134">
        <v>17.399999999999999</v>
      </c>
      <c r="AM100" s="134">
        <v>38</v>
      </c>
      <c r="AN100" s="134">
        <v>0.2</v>
      </c>
      <c r="AO100" s="134">
        <v>2</v>
      </c>
      <c r="AP100" s="134">
        <v>0.2</v>
      </c>
      <c r="AQ100" s="134">
        <v>48</v>
      </c>
      <c r="AR100" s="134">
        <v>0.95</v>
      </c>
      <c r="AS100" s="134">
        <v>7.2999999999999995E-2</v>
      </c>
      <c r="AT100" s="134">
        <v>14</v>
      </c>
      <c r="AU100" s="134">
        <v>21</v>
      </c>
      <c r="AV100" s="134">
        <v>0.68</v>
      </c>
      <c r="AW100" s="134">
        <v>93</v>
      </c>
      <c r="AX100" s="134">
        <v>9.8000000000000004E-2</v>
      </c>
      <c r="AY100" s="134" t="s">
        <v>253</v>
      </c>
      <c r="AZ100" s="134">
        <v>1.32</v>
      </c>
      <c r="BA100" s="134">
        <v>6.9000000000000006E-2</v>
      </c>
      <c r="BB100" s="134">
        <v>0.31</v>
      </c>
      <c r="BC100" s="134">
        <v>3.2</v>
      </c>
      <c r="BD100" s="134" t="s">
        <v>254</v>
      </c>
      <c r="BE100" s="134">
        <v>3.5</v>
      </c>
      <c r="BF100" s="134">
        <v>0.6</v>
      </c>
      <c r="BG100" s="134">
        <v>0.19</v>
      </c>
      <c r="BH100" s="134">
        <v>6</v>
      </c>
      <c r="BI100" s="134" t="s">
        <v>255</v>
      </c>
      <c r="BJ100" s="134" t="s">
        <v>256</v>
      </c>
      <c r="BK100" s="134">
        <v>4.03</v>
      </c>
    </row>
    <row r="101" spans="1:63" ht="58.5" customHeight="1" thickBot="1">
      <c r="A101" s="57">
        <f t="shared" si="5"/>
        <v>490</v>
      </c>
      <c r="B101" s="55">
        <f t="shared" si="6"/>
        <v>495</v>
      </c>
      <c r="C101" s="129">
        <f>D100</f>
        <v>149.352</v>
      </c>
      <c r="D101" s="130">
        <f>B101*0.3048</f>
        <v>150.876</v>
      </c>
      <c r="E101" s="33"/>
      <c r="F101" s="124" t="s">
        <v>200</v>
      </c>
      <c r="G101" s="90" t="s">
        <v>155</v>
      </c>
      <c r="H101" s="93" t="s">
        <v>154</v>
      </c>
      <c r="I101" s="91"/>
      <c r="J101" s="92"/>
      <c r="K101" s="77"/>
      <c r="L101" s="76"/>
      <c r="M101" s="107"/>
      <c r="N101" s="94"/>
      <c r="O101" s="88"/>
      <c r="P101" s="89" t="s">
        <v>267</v>
      </c>
      <c r="Q101" s="85" t="s">
        <v>156</v>
      </c>
      <c r="R101" s="80" t="s">
        <v>156</v>
      </c>
      <c r="S101" s="84" t="s">
        <v>181</v>
      </c>
      <c r="T101" s="87" t="s">
        <v>171</v>
      </c>
      <c r="U101" s="86" t="s">
        <v>11</v>
      </c>
      <c r="V101" s="83" t="s">
        <v>202</v>
      </c>
      <c r="W101" s="133" t="s">
        <v>200</v>
      </c>
      <c r="X101" s="74">
        <v>1.9E-2</v>
      </c>
      <c r="Y101" s="14"/>
      <c r="Z101" s="140">
        <v>2.5</v>
      </c>
      <c r="AA101" s="140">
        <v>20.100000000000001</v>
      </c>
      <c r="AB101" s="140">
        <v>44.3</v>
      </c>
      <c r="AC101" s="140">
        <v>33</v>
      </c>
      <c r="AD101" s="140">
        <v>0.3</v>
      </c>
      <c r="AE101" s="140">
        <v>4.5</v>
      </c>
      <c r="AF101" s="140">
        <v>8.5</v>
      </c>
      <c r="AG101" s="140">
        <v>385</v>
      </c>
      <c r="AH101" s="140">
        <v>3.19</v>
      </c>
      <c r="AI101" s="140">
        <v>238</v>
      </c>
      <c r="AJ101" s="140">
        <v>4.3</v>
      </c>
      <c r="AK101" s="140">
        <v>13</v>
      </c>
      <c r="AL101" s="140">
        <v>16.2</v>
      </c>
      <c r="AM101" s="140">
        <v>32</v>
      </c>
      <c r="AN101" s="140">
        <v>0.3</v>
      </c>
      <c r="AO101" s="140">
        <v>1.9</v>
      </c>
      <c r="AP101" s="140">
        <v>1</v>
      </c>
      <c r="AQ101" s="140">
        <v>45</v>
      </c>
      <c r="AR101" s="140">
        <v>1.0900000000000001</v>
      </c>
      <c r="AS101" s="140">
        <v>6.9000000000000006E-2</v>
      </c>
      <c r="AT101" s="140">
        <v>14</v>
      </c>
      <c r="AU101" s="140">
        <v>16</v>
      </c>
      <c r="AV101" s="140">
        <v>0.73</v>
      </c>
      <c r="AW101" s="140">
        <v>74</v>
      </c>
      <c r="AX101" s="140">
        <v>6.9000000000000006E-2</v>
      </c>
      <c r="AY101" s="140" t="s">
        <v>253</v>
      </c>
      <c r="AZ101" s="140">
        <v>1.35</v>
      </c>
      <c r="BA101" s="140">
        <v>5.5E-2</v>
      </c>
      <c r="BB101" s="140">
        <v>0.24</v>
      </c>
      <c r="BC101" s="140">
        <v>2.6</v>
      </c>
      <c r="BD101" s="140" t="s">
        <v>254</v>
      </c>
      <c r="BE101" s="140">
        <v>3.9</v>
      </c>
      <c r="BF101" s="140">
        <v>0.4</v>
      </c>
      <c r="BG101" s="140">
        <v>0.4</v>
      </c>
      <c r="BH101" s="140">
        <v>6</v>
      </c>
      <c r="BI101" s="140" t="s">
        <v>255</v>
      </c>
      <c r="BJ101" s="140" t="s">
        <v>256</v>
      </c>
      <c r="BK101" s="140">
        <v>4.58</v>
      </c>
    </row>
    <row r="147" spans="3:24" s="1" customFormat="1" ht="22.9" customHeight="1">
      <c r="C147" s="123"/>
      <c r="D147" s="123"/>
      <c r="E147" s="123"/>
      <c r="L147" s="111"/>
      <c r="P147" s="120"/>
      <c r="Q147" s="82"/>
      <c r="R147" s="120"/>
      <c r="S147" s="114"/>
      <c r="T147" s="114"/>
      <c r="U147" s="114"/>
      <c r="V147" s="113"/>
      <c r="X147" s="115"/>
    </row>
    <row r="148" spans="3:24" s="1" customFormat="1" ht="22.9" customHeight="1">
      <c r="C148" s="123"/>
      <c r="D148" s="123"/>
      <c r="E148" s="123"/>
      <c r="L148" s="111"/>
      <c r="P148" s="120"/>
      <c r="Q148" s="82"/>
      <c r="R148" s="120"/>
      <c r="S148" s="114"/>
      <c r="T148" s="114"/>
      <c r="U148" s="114"/>
      <c r="V148" s="113"/>
      <c r="X148" s="115"/>
    </row>
    <row r="149" spans="3:24" s="1" customFormat="1" ht="22.9" customHeight="1">
      <c r="C149" s="123"/>
      <c r="D149" s="123"/>
      <c r="E149" s="123"/>
      <c r="L149" s="111"/>
      <c r="P149" s="120"/>
      <c r="Q149" s="82"/>
      <c r="R149" s="120"/>
      <c r="S149" s="114"/>
      <c r="T149" s="114"/>
      <c r="U149" s="114"/>
      <c r="V149" s="113"/>
      <c r="X149" s="115"/>
    </row>
    <row r="150" spans="3:24" s="1" customFormat="1" ht="22.9" customHeight="1">
      <c r="C150" s="123"/>
      <c r="D150" s="123"/>
      <c r="E150" s="123"/>
      <c r="L150" s="111"/>
      <c r="P150" s="120"/>
      <c r="Q150" s="82"/>
      <c r="R150" s="120"/>
      <c r="S150" s="114"/>
      <c r="T150" s="114"/>
      <c r="U150" s="114"/>
      <c r="V150" s="113"/>
      <c r="X150" s="115"/>
    </row>
    <row r="151" spans="3:24" s="1" customFormat="1" ht="22.9" customHeight="1">
      <c r="C151" s="123"/>
      <c r="D151" s="123"/>
      <c r="E151" s="123"/>
      <c r="L151" s="111"/>
      <c r="P151" s="120"/>
      <c r="Q151" s="82"/>
      <c r="R151" s="120"/>
      <c r="S151" s="114"/>
      <c r="T151" s="114"/>
      <c r="U151" s="114"/>
      <c r="V151" s="113"/>
      <c r="X151" s="115"/>
    </row>
    <row r="152" spans="3:24" s="1" customFormat="1" ht="22.9" customHeight="1">
      <c r="C152" s="123"/>
      <c r="D152" s="123"/>
      <c r="E152" s="123"/>
      <c r="L152" s="111"/>
      <c r="P152" s="120"/>
      <c r="Q152" s="82"/>
      <c r="R152" s="120"/>
      <c r="S152" s="114"/>
      <c r="T152" s="114"/>
      <c r="U152" s="114"/>
      <c r="V152" s="113"/>
      <c r="X152" s="115"/>
    </row>
    <row r="153" spans="3:24" s="1" customFormat="1" ht="22.9" customHeight="1">
      <c r="C153" s="123"/>
      <c r="D153" s="123"/>
      <c r="E153" s="123"/>
      <c r="L153" s="111"/>
      <c r="P153" s="120"/>
      <c r="Q153" s="82"/>
      <c r="R153" s="120"/>
      <c r="S153" s="114"/>
      <c r="T153" s="114"/>
      <c r="U153" s="114"/>
      <c r="V153" s="113"/>
      <c r="X153" s="115"/>
    </row>
    <row r="154" spans="3:24" s="1" customFormat="1" ht="22.9" customHeight="1">
      <c r="C154" s="123"/>
      <c r="D154" s="123"/>
      <c r="E154" s="123"/>
      <c r="L154" s="111"/>
      <c r="P154" s="120"/>
      <c r="Q154" s="82"/>
      <c r="R154" s="120"/>
      <c r="S154" s="114"/>
      <c r="T154" s="114"/>
      <c r="U154" s="114"/>
      <c r="V154" s="113"/>
      <c r="X154" s="115"/>
    </row>
  </sheetData>
  <sheetProtection selectLockedCells="1" selectUnlockedCells="1"/>
  <mergeCells count="1">
    <mergeCell ref="A1:Y1"/>
  </mergeCells>
  <phoneticPr fontId="5" type="noConversion"/>
  <pageMargins left="0.49" right="0.31496062992125984" top="0.51181102362204722" bottom="0.47244094488188981" header="0.27559055118110237" footer="0.23622047244094491"/>
  <pageSetup scale="62" fitToHeight="0" orientation="landscape" useFirstPageNumber="1" horizontalDpi="300" verticalDpi="300" r:id="rId1"/>
  <headerFooter alignWithMargins="0">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ROYRC20-22</vt:lpstr>
      <vt:lpstr>'ROYRC20-22'!Print_Area</vt:lpstr>
      <vt:lpstr>'ROYRC20-22'!Print_Titles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 Lewis</dc:creator>
  <cp:lastModifiedBy>Jean</cp:lastModifiedBy>
  <cp:lastPrinted>2021-02-25T21:05:25Z</cp:lastPrinted>
  <dcterms:created xsi:type="dcterms:W3CDTF">2018-08-12T17:38:36Z</dcterms:created>
  <dcterms:modified xsi:type="dcterms:W3CDTF">2021-02-25T21:06:05Z</dcterms:modified>
</cp:coreProperties>
</file>